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35" windowHeight="8445" activeTab="1"/>
  </bookViews>
  <sheets>
    <sheet name="regressione" sheetId="5" r:id="rId1"/>
    <sheet name="dati" sheetId="1" r:id="rId2"/>
  </sheets>
  <calcPr calcId="145621"/>
</workbook>
</file>

<file path=xl/calcChain.xml><?xml version="1.0" encoding="utf-8"?>
<calcChain xmlns="http://schemas.openxmlformats.org/spreadsheetml/2006/main">
  <c r="F9" i="1" l="1"/>
  <c r="F10" i="1" s="1"/>
  <c r="J35" i="1"/>
  <c r="J37" i="1"/>
  <c r="J39" i="1"/>
  <c r="J41" i="1"/>
  <c r="J43" i="1"/>
  <c r="J45" i="1"/>
  <c r="J47" i="1"/>
  <c r="J49" i="1"/>
  <c r="J51" i="1"/>
  <c r="J53" i="1"/>
  <c r="J55" i="1"/>
  <c r="J57" i="1"/>
  <c r="J59" i="1"/>
  <c r="J61" i="1"/>
  <c r="J63" i="1"/>
  <c r="J65" i="1"/>
  <c r="J67" i="1"/>
  <c r="J69" i="1"/>
  <c r="J71" i="1"/>
  <c r="J73" i="1"/>
  <c r="J75" i="1"/>
  <c r="J77" i="1"/>
  <c r="J79" i="1"/>
  <c r="J81" i="1"/>
  <c r="J83" i="1"/>
  <c r="J85" i="1"/>
  <c r="J87" i="1"/>
  <c r="J89" i="1"/>
  <c r="J91" i="1"/>
  <c r="J93" i="1"/>
  <c r="J95" i="1"/>
  <c r="J97" i="1"/>
  <c r="J99" i="1"/>
  <c r="J101" i="1"/>
  <c r="J103" i="1"/>
  <c r="J105" i="1"/>
  <c r="J107" i="1"/>
  <c r="J109" i="1"/>
  <c r="J111" i="1"/>
  <c r="J113" i="1"/>
  <c r="J115" i="1"/>
  <c r="J117" i="1"/>
  <c r="J119" i="1"/>
  <c r="J121" i="1"/>
  <c r="J123" i="1"/>
  <c r="J125" i="1"/>
  <c r="J127" i="1"/>
  <c r="J129" i="1"/>
  <c r="J131" i="1"/>
  <c r="J133" i="1"/>
  <c r="J135" i="1"/>
  <c r="J137" i="1"/>
  <c r="J139" i="1"/>
  <c r="J141" i="1"/>
  <c r="J143" i="1"/>
  <c r="J145" i="1"/>
  <c r="J147" i="1"/>
  <c r="J149" i="1"/>
  <c r="J151" i="1"/>
  <c r="J153" i="1"/>
  <c r="J155" i="1"/>
  <c r="J157" i="1"/>
  <c r="J159" i="1"/>
  <c r="J161" i="1"/>
  <c r="J163" i="1"/>
  <c r="J165" i="1"/>
  <c r="J167" i="1"/>
  <c r="J169" i="1"/>
  <c r="J171" i="1"/>
  <c r="J173" i="1"/>
  <c r="J175" i="1"/>
  <c r="J177" i="1"/>
  <c r="J179" i="1"/>
  <c r="J181" i="1"/>
  <c r="J183" i="1"/>
  <c r="J185" i="1"/>
  <c r="J187" i="1"/>
  <c r="J189" i="1"/>
  <c r="J191" i="1"/>
  <c r="J193" i="1"/>
  <c r="J195" i="1"/>
  <c r="J197" i="1"/>
  <c r="J199" i="1"/>
  <c r="J201" i="1"/>
  <c r="J203" i="1"/>
  <c r="J205" i="1"/>
  <c r="J207" i="1"/>
  <c r="J209" i="1"/>
  <c r="J211" i="1"/>
  <c r="J213" i="1"/>
  <c r="J215" i="1"/>
  <c r="J217" i="1"/>
  <c r="J219" i="1"/>
  <c r="J221" i="1"/>
  <c r="J223" i="1"/>
  <c r="J225" i="1"/>
  <c r="J227" i="1"/>
  <c r="J229" i="1"/>
  <c r="J231" i="1"/>
  <c r="J233" i="1"/>
  <c r="J235" i="1"/>
  <c r="J237" i="1"/>
  <c r="J239" i="1"/>
  <c r="J241" i="1"/>
  <c r="J243" i="1"/>
  <c r="J245" i="1"/>
  <c r="J247" i="1"/>
  <c r="J249" i="1"/>
  <c r="J251" i="1"/>
  <c r="J253" i="1"/>
  <c r="J255" i="1"/>
  <c r="J257" i="1"/>
  <c r="J259" i="1"/>
  <c r="J261" i="1"/>
  <c r="J263" i="1"/>
  <c r="J265" i="1"/>
  <c r="J267" i="1"/>
  <c r="J269" i="1"/>
  <c r="J271" i="1"/>
  <c r="J273" i="1"/>
  <c r="J275" i="1"/>
  <c r="J277" i="1"/>
  <c r="J27" i="1"/>
  <c r="J29" i="1"/>
  <c r="J31" i="1"/>
  <c r="J33" i="1"/>
  <c r="J21" i="1"/>
  <c r="J23" i="1"/>
  <c r="J25" i="1"/>
  <c r="J19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33" i="1"/>
  <c r="I9" i="1" s="1"/>
  <c r="H26" i="1"/>
  <c r="H27" i="1"/>
  <c r="H28" i="1"/>
  <c r="H29" i="1"/>
  <c r="H30" i="1"/>
  <c r="H31" i="1"/>
  <c r="H32" i="1"/>
  <c r="H33" i="1"/>
  <c r="H34" i="1"/>
  <c r="H35" i="1"/>
  <c r="H9" i="1" s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5" i="1"/>
  <c r="G22" i="1"/>
  <c r="G23" i="1"/>
  <c r="G24" i="1"/>
  <c r="G25" i="1"/>
  <c r="G26" i="1"/>
  <c r="G27" i="1"/>
  <c r="G28" i="1"/>
  <c r="G29" i="1"/>
  <c r="G30" i="1"/>
  <c r="G31" i="1"/>
  <c r="G32" i="1"/>
  <c r="G33" i="1"/>
  <c r="G9" i="1" s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1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19" i="1"/>
  <c r="E278" i="1"/>
  <c r="E277" i="1"/>
  <c r="J278" i="1" s="1"/>
  <c r="E276" i="1"/>
  <c r="E275" i="1"/>
  <c r="J276" i="1" s="1"/>
  <c r="E274" i="1"/>
  <c r="E273" i="1"/>
  <c r="J274" i="1" s="1"/>
  <c r="E272" i="1"/>
  <c r="E271" i="1"/>
  <c r="J272" i="1" s="1"/>
  <c r="E270" i="1"/>
  <c r="E269" i="1"/>
  <c r="J270" i="1" s="1"/>
  <c r="E268" i="1"/>
  <c r="E267" i="1"/>
  <c r="J268" i="1" s="1"/>
  <c r="E266" i="1"/>
  <c r="E265" i="1"/>
  <c r="J266" i="1" s="1"/>
  <c r="E264" i="1"/>
  <c r="E263" i="1"/>
  <c r="J264" i="1" s="1"/>
  <c r="E262" i="1"/>
  <c r="E261" i="1"/>
  <c r="J262" i="1" s="1"/>
  <c r="E260" i="1"/>
  <c r="E259" i="1"/>
  <c r="J260" i="1" s="1"/>
  <c r="E258" i="1"/>
  <c r="E257" i="1"/>
  <c r="J258" i="1" s="1"/>
  <c r="E256" i="1"/>
  <c r="E255" i="1"/>
  <c r="J256" i="1" s="1"/>
  <c r="E254" i="1"/>
  <c r="E253" i="1"/>
  <c r="J254" i="1" s="1"/>
  <c r="E252" i="1"/>
  <c r="E251" i="1"/>
  <c r="J252" i="1" s="1"/>
  <c r="E250" i="1"/>
  <c r="E249" i="1"/>
  <c r="J250" i="1" s="1"/>
  <c r="E248" i="1"/>
  <c r="E247" i="1"/>
  <c r="J248" i="1" s="1"/>
  <c r="E246" i="1"/>
  <c r="E245" i="1"/>
  <c r="J246" i="1" s="1"/>
  <c r="E244" i="1"/>
  <c r="E243" i="1"/>
  <c r="J244" i="1" s="1"/>
  <c r="E242" i="1"/>
  <c r="E241" i="1"/>
  <c r="J242" i="1" s="1"/>
  <c r="E240" i="1"/>
  <c r="E239" i="1"/>
  <c r="J240" i="1" s="1"/>
  <c r="E238" i="1"/>
  <c r="E237" i="1"/>
  <c r="J238" i="1" s="1"/>
  <c r="E236" i="1"/>
  <c r="E235" i="1"/>
  <c r="J236" i="1" s="1"/>
  <c r="E234" i="1"/>
  <c r="E233" i="1"/>
  <c r="J234" i="1" s="1"/>
  <c r="E232" i="1"/>
  <c r="E231" i="1"/>
  <c r="J232" i="1" s="1"/>
  <c r="E230" i="1"/>
  <c r="E229" i="1"/>
  <c r="J230" i="1" s="1"/>
  <c r="E228" i="1"/>
  <c r="E227" i="1"/>
  <c r="J228" i="1" s="1"/>
  <c r="E226" i="1"/>
  <c r="E225" i="1"/>
  <c r="J226" i="1" s="1"/>
  <c r="E224" i="1"/>
  <c r="E223" i="1"/>
  <c r="J224" i="1" s="1"/>
  <c r="E222" i="1"/>
  <c r="E221" i="1"/>
  <c r="J222" i="1" s="1"/>
  <c r="E220" i="1"/>
  <c r="E219" i="1"/>
  <c r="J220" i="1" s="1"/>
  <c r="E218" i="1"/>
  <c r="E217" i="1"/>
  <c r="J218" i="1" s="1"/>
  <c r="E216" i="1"/>
  <c r="E215" i="1"/>
  <c r="J216" i="1" s="1"/>
  <c r="E214" i="1"/>
  <c r="E213" i="1"/>
  <c r="J214" i="1" s="1"/>
  <c r="E212" i="1"/>
  <c r="E211" i="1"/>
  <c r="J212" i="1" s="1"/>
  <c r="E210" i="1"/>
  <c r="E209" i="1"/>
  <c r="J210" i="1" s="1"/>
  <c r="E208" i="1"/>
  <c r="E207" i="1"/>
  <c r="J208" i="1" s="1"/>
  <c r="E206" i="1"/>
  <c r="E205" i="1"/>
  <c r="J206" i="1" s="1"/>
  <c r="E204" i="1"/>
  <c r="E203" i="1"/>
  <c r="J204" i="1" s="1"/>
  <c r="E202" i="1"/>
  <c r="E201" i="1"/>
  <c r="J202" i="1" s="1"/>
  <c r="E200" i="1"/>
  <c r="E199" i="1"/>
  <c r="J200" i="1" s="1"/>
  <c r="E198" i="1"/>
  <c r="E197" i="1"/>
  <c r="J198" i="1" s="1"/>
  <c r="E196" i="1"/>
  <c r="E195" i="1"/>
  <c r="J196" i="1" s="1"/>
  <c r="E194" i="1"/>
  <c r="E193" i="1"/>
  <c r="J194" i="1" s="1"/>
  <c r="E192" i="1"/>
  <c r="E191" i="1"/>
  <c r="J192" i="1" s="1"/>
  <c r="E190" i="1"/>
  <c r="E189" i="1"/>
  <c r="J190" i="1" s="1"/>
  <c r="E188" i="1"/>
  <c r="E187" i="1"/>
  <c r="J188" i="1" s="1"/>
  <c r="E186" i="1"/>
  <c r="E185" i="1"/>
  <c r="J186" i="1" s="1"/>
  <c r="E184" i="1"/>
  <c r="E183" i="1"/>
  <c r="J184" i="1" s="1"/>
  <c r="E182" i="1"/>
  <c r="E181" i="1"/>
  <c r="J182" i="1" s="1"/>
  <c r="E180" i="1"/>
  <c r="E179" i="1"/>
  <c r="J180" i="1" s="1"/>
  <c r="E178" i="1"/>
  <c r="E177" i="1"/>
  <c r="J178" i="1" s="1"/>
  <c r="E176" i="1"/>
  <c r="E175" i="1"/>
  <c r="J176" i="1" s="1"/>
  <c r="E174" i="1"/>
  <c r="E173" i="1"/>
  <c r="J174" i="1" s="1"/>
  <c r="E172" i="1"/>
  <c r="E171" i="1"/>
  <c r="J172" i="1" s="1"/>
  <c r="E170" i="1"/>
  <c r="E169" i="1"/>
  <c r="J170" i="1" s="1"/>
  <c r="E168" i="1"/>
  <c r="E167" i="1"/>
  <c r="J168" i="1" s="1"/>
  <c r="E166" i="1"/>
  <c r="E165" i="1"/>
  <c r="J166" i="1" s="1"/>
  <c r="E164" i="1"/>
  <c r="E163" i="1"/>
  <c r="J164" i="1" s="1"/>
  <c r="E162" i="1"/>
  <c r="E161" i="1"/>
  <c r="J162" i="1" s="1"/>
  <c r="E160" i="1"/>
  <c r="E159" i="1"/>
  <c r="J160" i="1" s="1"/>
  <c r="E158" i="1"/>
  <c r="E157" i="1"/>
  <c r="J158" i="1" s="1"/>
  <c r="E156" i="1"/>
  <c r="E155" i="1"/>
  <c r="J156" i="1" s="1"/>
  <c r="E154" i="1"/>
  <c r="E153" i="1"/>
  <c r="J154" i="1" s="1"/>
  <c r="E152" i="1"/>
  <c r="E151" i="1"/>
  <c r="J152" i="1" s="1"/>
  <c r="E150" i="1"/>
  <c r="E149" i="1"/>
  <c r="J150" i="1" s="1"/>
  <c r="E148" i="1"/>
  <c r="E147" i="1"/>
  <c r="J148" i="1" s="1"/>
  <c r="E146" i="1"/>
  <c r="E145" i="1"/>
  <c r="J146" i="1" s="1"/>
  <c r="E144" i="1"/>
  <c r="E143" i="1"/>
  <c r="J144" i="1" s="1"/>
  <c r="E142" i="1"/>
  <c r="E141" i="1"/>
  <c r="J142" i="1" s="1"/>
  <c r="E140" i="1"/>
  <c r="E139" i="1"/>
  <c r="J140" i="1" s="1"/>
  <c r="E138" i="1"/>
  <c r="E137" i="1"/>
  <c r="J138" i="1" s="1"/>
  <c r="E136" i="1"/>
  <c r="E135" i="1"/>
  <c r="J136" i="1" s="1"/>
  <c r="E134" i="1"/>
  <c r="E133" i="1"/>
  <c r="J134" i="1" s="1"/>
  <c r="E132" i="1"/>
  <c r="E131" i="1"/>
  <c r="J132" i="1" s="1"/>
  <c r="E130" i="1"/>
  <c r="E129" i="1"/>
  <c r="J130" i="1" s="1"/>
  <c r="E128" i="1"/>
  <c r="E127" i="1"/>
  <c r="J128" i="1" s="1"/>
  <c r="E126" i="1"/>
  <c r="E125" i="1"/>
  <c r="J126" i="1" s="1"/>
  <c r="E124" i="1"/>
  <c r="E123" i="1"/>
  <c r="J124" i="1" s="1"/>
  <c r="E122" i="1"/>
  <c r="E121" i="1"/>
  <c r="J122" i="1" s="1"/>
  <c r="E120" i="1"/>
  <c r="E119" i="1"/>
  <c r="J120" i="1" s="1"/>
  <c r="E118" i="1"/>
  <c r="E117" i="1"/>
  <c r="J118" i="1" s="1"/>
  <c r="E116" i="1"/>
  <c r="E115" i="1"/>
  <c r="J116" i="1" s="1"/>
  <c r="E114" i="1"/>
  <c r="E113" i="1"/>
  <c r="J114" i="1" s="1"/>
  <c r="E112" i="1"/>
  <c r="E111" i="1"/>
  <c r="J112" i="1" s="1"/>
  <c r="E110" i="1"/>
  <c r="E109" i="1"/>
  <c r="J110" i="1" s="1"/>
  <c r="E108" i="1"/>
  <c r="E107" i="1"/>
  <c r="J108" i="1" s="1"/>
  <c r="E106" i="1"/>
  <c r="E105" i="1"/>
  <c r="J106" i="1" s="1"/>
  <c r="E104" i="1"/>
  <c r="E103" i="1"/>
  <c r="J104" i="1" s="1"/>
  <c r="E102" i="1"/>
  <c r="E101" i="1"/>
  <c r="J102" i="1" s="1"/>
  <c r="E100" i="1"/>
  <c r="E99" i="1"/>
  <c r="J100" i="1" s="1"/>
  <c r="E98" i="1"/>
  <c r="E97" i="1"/>
  <c r="J98" i="1" s="1"/>
  <c r="E96" i="1"/>
  <c r="E95" i="1"/>
  <c r="J96" i="1" s="1"/>
  <c r="E94" i="1"/>
  <c r="E93" i="1"/>
  <c r="J94" i="1" s="1"/>
  <c r="E92" i="1"/>
  <c r="E91" i="1"/>
  <c r="J92" i="1" s="1"/>
  <c r="E90" i="1"/>
  <c r="E89" i="1"/>
  <c r="J90" i="1" s="1"/>
  <c r="E88" i="1"/>
  <c r="E87" i="1"/>
  <c r="J88" i="1" s="1"/>
  <c r="E86" i="1"/>
  <c r="E85" i="1"/>
  <c r="J86" i="1" s="1"/>
  <c r="E84" i="1"/>
  <c r="E83" i="1"/>
  <c r="J84" i="1" s="1"/>
  <c r="E82" i="1"/>
  <c r="E81" i="1"/>
  <c r="J82" i="1" s="1"/>
  <c r="E80" i="1"/>
  <c r="E79" i="1"/>
  <c r="J80" i="1" s="1"/>
  <c r="E78" i="1"/>
  <c r="E77" i="1"/>
  <c r="J78" i="1" s="1"/>
  <c r="E76" i="1"/>
  <c r="E75" i="1"/>
  <c r="J76" i="1" s="1"/>
  <c r="E74" i="1"/>
  <c r="E73" i="1"/>
  <c r="J74" i="1" s="1"/>
  <c r="E72" i="1"/>
  <c r="E71" i="1"/>
  <c r="J72" i="1" s="1"/>
  <c r="E70" i="1"/>
  <c r="E69" i="1"/>
  <c r="J70" i="1" s="1"/>
  <c r="E68" i="1"/>
  <c r="E67" i="1"/>
  <c r="J68" i="1" s="1"/>
  <c r="E66" i="1"/>
  <c r="E65" i="1"/>
  <c r="J66" i="1" s="1"/>
  <c r="E64" i="1"/>
  <c r="E63" i="1"/>
  <c r="J64" i="1" s="1"/>
  <c r="E62" i="1"/>
  <c r="E61" i="1"/>
  <c r="J62" i="1" s="1"/>
  <c r="E60" i="1"/>
  <c r="E59" i="1"/>
  <c r="J60" i="1" s="1"/>
  <c r="E58" i="1"/>
  <c r="E57" i="1"/>
  <c r="J58" i="1" s="1"/>
  <c r="E56" i="1"/>
  <c r="E55" i="1"/>
  <c r="J56" i="1" s="1"/>
  <c r="E54" i="1"/>
  <c r="E53" i="1"/>
  <c r="J54" i="1" s="1"/>
  <c r="E52" i="1"/>
  <c r="E51" i="1"/>
  <c r="J52" i="1" s="1"/>
  <c r="E50" i="1"/>
  <c r="E49" i="1"/>
  <c r="J50" i="1" s="1"/>
  <c r="E48" i="1"/>
  <c r="E47" i="1"/>
  <c r="J48" i="1" s="1"/>
  <c r="E46" i="1"/>
  <c r="E45" i="1"/>
  <c r="J46" i="1" s="1"/>
  <c r="E44" i="1"/>
  <c r="E43" i="1"/>
  <c r="J44" i="1" s="1"/>
  <c r="E42" i="1"/>
  <c r="E41" i="1"/>
  <c r="J42" i="1" s="1"/>
  <c r="E40" i="1"/>
  <c r="E39" i="1"/>
  <c r="J40" i="1" s="1"/>
  <c r="E38" i="1"/>
  <c r="E37" i="1"/>
  <c r="J38" i="1" s="1"/>
  <c r="E36" i="1"/>
  <c r="E35" i="1"/>
  <c r="J36" i="1" s="1"/>
  <c r="E34" i="1"/>
  <c r="E33" i="1"/>
  <c r="J34" i="1" s="1"/>
  <c r="E32" i="1"/>
  <c r="E31" i="1"/>
  <c r="J32" i="1" s="1"/>
  <c r="E30" i="1"/>
  <c r="E29" i="1"/>
  <c r="J30" i="1" s="1"/>
  <c r="E28" i="1"/>
  <c r="E27" i="1"/>
  <c r="J28" i="1" s="1"/>
  <c r="E26" i="1"/>
  <c r="E25" i="1"/>
  <c r="J26" i="1" s="1"/>
  <c r="E24" i="1"/>
  <c r="E23" i="1"/>
  <c r="J24" i="1" s="1"/>
  <c r="E22" i="1"/>
  <c r="E21" i="1"/>
  <c r="J22" i="1" s="1"/>
  <c r="E20" i="1"/>
  <c r="E19" i="1"/>
  <c r="J20" i="1" s="1"/>
  <c r="E18" i="1"/>
  <c r="M14" i="1" l="1"/>
  <c r="H10" i="1"/>
  <c r="M16" i="1"/>
  <c r="I10" i="1"/>
  <c r="M12" i="1"/>
  <c r="G10" i="1"/>
  <c r="M21" i="1"/>
  <c r="E9" i="1"/>
  <c r="E10" i="1" s="1"/>
  <c r="M10" i="1"/>
</calcChain>
</file>

<file path=xl/comments1.xml><?xml version="1.0" encoding="utf-8"?>
<comments xmlns="http://schemas.openxmlformats.org/spreadsheetml/2006/main">
  <authors>
    <author>Giovanni Petrella</author>
  </authors>
  <commentList>
    <comment ref="A12" authorId="0">
      <text>
        <r>
          <rPr>
            <b/>
            <sz val="8"/>
            <color indexed="81"/>
            <rFont val="Tahoma"/>
            <family val="2"/>
          </rPr>
          <t>Source: DATASTREAM
Time Series: I:G;P;-5Y;;W
Last Refreshed:
2 Columns
267 Rows</t>
        </r>
      </text>
    </comment>
  </commentList>
</comments>
</file>

<file path=xl/sharedStrings.xml><?xml version="1.0" encoding="utf-8"?>
<sst xmlns="http://schemas.openxmlformats.org/spreadsheetml/2006/main" count="55" uniqueCount="54">
  <si>
    <t>Start</t>
  </si>
  <si>
    <t>End</t>
  </si>
  <si>
    <t>Frequency</t>
  </si>
  <si>
    <t>W</t>
  </si>
  <si>
    <t>Name</t>
  </si>
  <si>
    <t>GENERALI</t>
  </si>
  <si>
    <t>Code</t>
  </si>
  <si>
    <t>I:G(P)</t>
  </si>
  <si>
    <t>var</t>
  </si>
  <si>
    <t>dev</t>
  </si>
  <si>
    <t>rho(1)</t>
  </si>
  <si>
    <t>MEC(2)</t>
  </si>
  <si>
    <t>MEC(4)</t>
  </si>
  <si>
    <t>MEC(8)</t>
  </si>
  <si>
    <t>MEC(16)</t>
  </si>
  <si>
    <t>OUTPUT RIEPILOGO</t>
  </si>
  <si>
    <t>Statistica della regressione</t>
  </si>
  <si>
    <t>R multiplo</t>
  </si>
  <si>
    <t>R al quadrato</t>
  </si>
  <si>
    <t>R al quadrato corretto</t>
  </si>
  <si>
    <t>Errore standard</t>
  </si>
  <si>
    <t>Osservazioni</t>
  </si>
  <si>
    <t>ANALISI VARIANZA</t>
  </si>
  <si>
    <t>Regressione</t>
  </si>
  <si>
    <t>Residuo</t>
  </si>
  <si>
    <t>Totale</t>
  </si>
  <si>
    <t>Intercetta</t>
  </si>
  <si>
    <t>gdl</t>
  </si>
  <si>
    <t>SQ</t>
  </si>
  <si>
    <t>MQ</t>
  </si>
  <si>
    <t>F</t>
  </si>
  <si>
    <t>Significatività F</t>
  </si>
  <si>
    <t>Coefficienti</t>
  </si>
  <si>
    <t>Stat t</t>
  </si>
  <si>
    <t>Valore di significatività</t>
  </si>
  <si>
    <t>Inferiore 95%</t>
  </si>
  <si>
    <t>Superiore 95%</t>
  </si>
  <si>
    <t>Inferiore 95,0%</t>
  </si>
  <si>
    <t>Superiore 95,0%</t>
  </si>
  <si>
    <t>Variabile X 1</t>
  </si>
  <si>
    <t>OUTPUT RESIDUI</t>
  </si>
  <si>
    <t>Osservazione</t>
  </si>
  <si>
    <t>Y prevista</t>
  </si>
  <si>
    <t>Residui</t>
  </si>
  <si>
    <t>1. Stima dell'autocorrelazione del primo ordine</t>
  </si>
  <si>
    <t>2. Verifica significatività dell'autocorrelazione con la regressione</t>
  </si>
  <si>
    <t>1. Creazione rendimenti settimanali</t>
  </si>
  <si>
    <t>2. Creazione rendimenti bisettimanali</t>
  </si>
  <si>
    <t>3. Creazione rendimenti quadrisettimanali</t>
  </si>
  <si>
    <t>4. Creazione rendimenti per 8 settimane</t>
  </si>
  <si>
    <t>5. Creazione rendimenti per 16 settimane</t>
  </si>
  <si>
    <t>6. Creazione rendimento settimanale ritardato</t>
  </si>
  <si>
    <t>R(t)</t>
  </si>
  <si>
    <t>R(t-1)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</si>
</sst>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7" formatCode="0.0000"/>
    <numFmt numFmtId="168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168" fontId="0" fillId="0" borderId="0" xfId="0" applyNumberFormat="1" applyFill="1" applyBorder="1" applyAlignment="1"/>
    <xf numFmtId="168" fontId="0" fillId="0" borderId="1" xfId="0" applyNumberFormat="1" applyFill="1" applyBorder="1" applyAlignment="1"/>
    <xf numFmtId="2" fontId="0" fillId="0" borderId="0" xfId="0" applyNumberFormat="1" applyFill="1" applyBorder="1" applyAlignment="1"/>
    <xf numFmtId="0" fontId="0" fillId="2" borderId="2" xfId="0" applyFill="1" applyBorder="1"/>
    <xf numFmtId="0" fontId="2" fillId="2" borderId="3" xfId="0" applyFont="1" applyFill="1" applyBorder="1" applyAlignment="1">
      <alignment horizontal="centerContinuous"/>
    </xf>
    <xf numFmtId="0" fontId="0" fillId="2" borderId="0" xfId="0" applyFill="1"/>
    <xf numFmtId="0" fontId="2" fillId="2" borderId="3" xfId="0" applyFont="1" applyFill="1" applyBorder="1" applyAlignment="1">
      <alignment horizontal="center"/>
    </xf>
    <xf numFmtId="2" fontId="0" fillId="3" borderId="0" xfId="0" applyNumberFormat="1" applyFill="1" applyBorder="1" applyAlignment="1"/>
    <xf numFmtId="168" fontId="0" fillId="3" borderId="0" xfId="0" applyNumberFormat="1" applyFill="1" applyBorder="1" applyAlignment="1"/>
    <xf numFmtId="168" fontId="0" fillId="3" borderId="1" xfId="0" applyNumberFormat="1" applyFill="1" applyBorder="1" applyAlignment="1"/>
    <xf numFmtId="0" fontId="0" fillId="3" borderId="4" xfId="0" applyFill="1" applyBorder="1"/>
    <xf numFmtId="168" fontId="0" fillId="3" borderId="4" xfId="0" applyNumberFormat="1" applyFill="1" applyBorder="1"/>
    <xf numFmtId="0" fontId="0" fillId="3" borderId="5" xfId="0" applyFill="1" applyBorder="1"/>
    <xf numFmtId="168" fontId="0" fillId="3" borderId="5" xfId="0" applyNumberFormat="1" applyFill="1" applyBorder="1"/>
    <xf numFmtId="14" fontId="0" fillId="3" borderId="4" xfId="0" applyNumberFormat="1" applyFill="1" applyBorder="1"/>
    <xf numFmtId="0" fontId="0" fillId="3" borderId="0" xfId="0" applyFill="1" applyBorder="1"/>
    <xf numFmtId="14" fontId="0" fillId="3" borderId="0" xfId="0" applyNumberFormat="1" applyFill="1" applyBorder="1"/>
    <xf numFmtId="0" fontId="0" fillId="3" borderId="0" xfId="0" applyFill="1"/>
    <xf numFmtId="14" fontId="0" fillId="3" borderId="5" xfId="0" applyNumberFormat="1" applyFill="1" applyBorder="1"/>
    <xf numFmtId="0" fontId="0" fillId="2" borderId="4" xfId="0" applyFill="1" applyBorder="1"/>
    <xf numFmtId="14" fontId="0" fillId="2" borderId="4" xfId="0" applyNumberFormat="1" applyFill="1" applyBorder="1"/>
    <xf numFmtId="0" fontId="0" fillId="2" borderId="0" xfId="0" applyFill="1" applyBorder="1"/>
    <xf numFmtId="14" fontId="0" fillId="2" borderId="0" xfId="0" applyNumberFormat="1" applyFill="1" applyBorder="1"/>
    <xf numFmtId="0" fontId="0" fillId="2" borderId="5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167" fontId="0" fillId="3" borderId="6" xfId="0" applyNumberFormat="1" applyFill="1" applyBorder="1"/>
    <xf numFmtId="0" fontId="0" fillId="3" borderId="7" xfId="0" applyFill="1" applyBorder="1"/>
    <xf numFmtId="0" fontId="0" fillId="3" borderId="8" xfId="0" applyFill="1" applyBorder="1"/>
    <xf numFmtId="167" fontId="0" fillId="3" borderId="8" xfId="0" applyNumberFormat="1" applyFill="1" applyBorder="1"/>
    <xf numFmtId="167" fontId="0" fillId="3" borderId="9" xfId="0" applyNumberFormat="1" applyFill="1" applyBorder="1"/>
    <xf numFmtId="2" fontId="0" fillId="3" borderId="0" xfId="0" applyNumberFormat="1" applyFill="1"/>
    <xf numFmtId="0" fontId="0" fillId="2" borderId="10" xfId="0" applyFill="1" applyBorder="1"/>
    <xf numFmtId="0" fontId="0" fillId="2" borderId="7" xfId="0" applyFill="1" applyBorder="1"/>
    <xf numFmtId="0" fontId="0" fillId="2" borderId="11" xfId="0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0</xdr:colOff>
          <xdr:row>23</xdr:row>
          <xdr:rowOff>114300</xdr:rowOff>
        </xdr:from>
        <xdr:to>
          <xdr:col>16</xdr:col>
          <xdr:colOff>152400</xdr:colOff>
          <xdr:row>25</xdr:row>
          <xdr:rowOff>142875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oneCellAnchor>
    <xdr:from>
      <xdr:col>13</xdr:col>
      <xdr:colOff>266699</xdr:colOff>
      <xdr:row>8</xdr:row>
      <xdr:rowOff>80962</xdr:rowOff>
    </xdr:from>
    <xdr:ext cx="1381125" cy="43909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CasellaDiTesto 1"/>
            <xdr:cNvSpPr txBox="1"/>
          </xdr:nvSpPr>
          <xdr:spPr>
            <a:xfrm>
              <a:off x="8524874" y="1604962"/>
              <a:ext cx="1381125" cy="4390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it-IT" sz="1100" b="0" i="1">
                        <a:latin typeface="Cambria Math"/>
                      </a:rPr>
                      <m:t>𝑀𝐸𝐶</m:t>
                    </m:r>
                    <m:r>
                      <a:rPr lang="it-IT" sz="11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it-IT" sz="11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it-IT" sz="11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it-IT" sz="1100" b="0" i="1">
                                <a:latin typeface="Cambria Math"/>
                              </a:rPr>
                              <m:t>𝑉𝐴𝑅</m:t>
                            </m:r>
                          </m:e>
                          <m:sub>
                            <m:r>
                              <a:rPr lang="it-IT" sz="1100" b="0" i="1">
                                <a:latin typeface="Cambria Math"/>
                              </a:rPr>
                              <m:t>𝐿</m:t>
                            </m:r>
                          </m:sub>
                        </m:sSub>
                      </m:num>
                      <m:den>
                        <m:r>
                          <a:rPr lang="it-IT" sz="1100" b="0" i="1">
                            <a:latin typeface="Cambria Math"/>
                          </a:rPr>
                          <m:t>𝑛</m:t>
                        </m:r>
                        <m:r>
                          <a:rPr lang="it-IT" sz="1100" b="0" i="1">
                            <a:latin typeface="Cambria Math"/>
                            <a:ea typeface="Cambria Math"/>
                          </a:rPr>
                          <m:t>×</m:t>
                        </m:r>
                        <m:sSub>
                          <m:sSubPr>
                            <m:ctrlPr>
                              <a:rPr lang="it-IT" sz="1100" b="0" i="1">
                                <a:latin typeface="Cambria Math"/>
                                <a:ea typeface="Cambria Math"/>
                              </a:rPr>
                            </m:ctrlPr>
                          </m:sSubPr>
                          <m:e>
                            <m:r>
                              <a:rPr lang="it-IT" sz="1100" b="0" i="1">
                                <a:latin typeface="Cambria Math"/>
                                <a:ea typeface="Cambria Math"/>
                              </a:rPr>
                              <m:t>𝑉𝐴𝑅</m:t>
                            </m:r>
                          </m:e>
                          <m:sub>
                            <m:r>
                              <a:rPr lang="it-IT" sz="1100" b="0" i="1">
                                <a:latin typeface="Cambria Math"/>
                                <a:ea typeface="Cambria Math"/>
                              </a:rPr>
                              <m:t>𝑆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it-IT" sz="1100"/>
            </a:p>
          </xdr:txBody>
        </xdr:sp>
      </mc:Choice>
      <mc:Fallback>
        <xdr:sp macro="" textlink="">
          <xdr:nvSpPr>
            <xdr:cNvPr id="2" name="CasellaDiTesto 1"/>
            <xdr:cNvSpPr txBox="1"/>
          </xdr:nvSpPr>
          <xdr:spPr>
            <a:xfrm>
              <a:off x="8524874" y="1604962"/>
              <a:ext cx="1381125" cy="4390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it-IT" sz="1100" b="0" i="0">
                  <a:latin typeface="Cambria Math"/>
                </a:rPr>
                <a:t>𝑀𝐸𝐶=〖𝑉𝐴𝑅〗_𝐿/(𝑛</a:t>
              </a:r>
              <a:r>
                <a:rPr lang="it-IT" sz="1100" b="0" i="0">
                  <a:latin typeface="Cambria Math"/>
                  <a:ea typeface="Cambria Math"/>
                </a:rPr>
                <a:t>×〖𝑉𝐴𝑅〗_𝑆 )</a:t>
              </a:r>
              <a:endParaRPr lang="it-IT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0"/>
  <sheetViews>
    <sheetView workbookViewId="0">
      <selection activeCell="B20" sqref="B20"/>
    </sheetView>
  </sheetViews>
  <sheetFormatPr defaultRowHeight="15" x14ac:dyDescent="0.25"/>
  <cols>
    <col min="1" max="1" width="22.140625" customWidth="1"/>
    <col min="2" max="2" width="11.7109375" customWidth="1"/>
    <col min="3" max="3" width="15.42578125" bestFit="1" customWidth="1"/>
    <col min="5" max="5" width="21.7109375" bestFit="1" customWidth="1"/>
    <col min="6" max="6" width="16" customWidth="1"/>
    <col min="7" max="7" width="14" bestFit="1" customWidth="1"/>
    <col min="8" max="8" width="14.7109375" bestFit="1" customWidth="1"/>
    <col min="9" max="9" width="15.5703125" bestFit="1" customWidth="1"/>
  </cols>
  <sheetData>
    <row r="1" spans="1:9" x14ac:dyDescent="0.25">
      <c r="A1" s="6" t="s">
        <v>15</v>
      </c>
      <c r="B1" s="6"/>
    </row>
    <row r="2" spans="1:9" ht="15.75" thickBot="1" x14ac:dyDescent="0.3"/>
    <row r="3" spans="1:9" x14ac:dyDescent="0.25">
      <c r="A3" s="7" t="s">
        <v>16</v>
      </c>
      <c r="B3" s="7"/>
    </row>
    <row r="4" spans="1:9" x14ac:dyDescent="0.25">
      <c r="A4" s="1" t="s">
        <v>17</v>
      </c>
      <c r="B4" s="5">
        <v>5.3388471023604438E-2</v>
      </c>
    </row>
    <row r="5" spans="1:9" x14ac:dyDescent="0.25">
      <c r="A5" s="1" t="s">
        <v>18</v>
      </c>
      <c r="B5" s="10">
        <v>2.850328838238251E-3</v>
      </c>
    </row>
    <row r="6" spans="1:9" x14ac:dyDescent="0.25">
      <c r="A6" s="1" t="s">
        <v>19</v>
      </c>
      <c r="B6" s="5">
        <v>-1.2363501419329038E-3</v>
      </c>
    </row>
    <row r="7" spans="1:9" x14ac:dyDescent="0.25">
      <c r="A7" s="1" t="s">
        <v>20</v>
      </c>
      <c r="B7" s="5">
        <v>2.4063170667132223E-2</v>
      </c>
    </row>
    <row r="8" spans="1:9" ht="15.75" thickBot="1" x14ac:dyDescent="0.3">
      <c r="A8" s="2" t="s">
        <v>21</v>
      </c>
      <c r="B8" s="2">
        <v>246</v>
      </c>
    </row>
    <row r="10" spans="1:9" ht="15.75" thickBot="1" x14ac:dyDescent="0.3">
      <c r="A10" s="8" t="s">
        <v>22</v>
      </c>
    </row>
    <row r="11" spans="1:9" x14ac:dyDescent="0.25">
      <c r="A11" s="9"/>
      <c r="B11" s="9" t="s">
        <v>27</v>
      </c>
      <c r="C11" s="9" t="s">
        <v>28</v>
      </c>
      <c r="D11" s="9" t="s">
        <v>29</v>
      </c>
      <c r="E11" s="9" t="s">
        <v>30</v>
      </c>
      <c r="F11" s="9" t="s">
        <v>31</v>
      </c>
    </row>
    <row r="12" spans="1:9" x14ac:dyDescent="0.25">
      <c r="A12" s="1" t="s">
        <v>23</v>
      </c>
      <c r="B12" s="1">
        <v>1</v>
      </c>
      <c r="C12" s="3">
        <v>4.0385935316414323E-4</v>
      </c>
      <c r="D12" s="3">
        <v>4.0385935316414323E-4</v>
      </c>
      <c r="E12" s="3">
        <v>0.6974682503979982</v>
      </c>
      <c r="F12" s="11">
        <v>0.40445269051629895</v>
      </c>
    </row>
    <row r="13" spans="1:9" x14ac:dyDescent="0.25">
      <c r="A13" s="1" t="s">
        <v>24</v>
      </c>
      <c r="B13" s="1">
        <v>244</v>
      </c>
      <c r="C13" s="3">
        <v>0.14128482854354996</v>
      </c>
      <c r="D13" s="3">
        <v>5.7903618255553265E-4</v>
      </c>
      <c r="E13" s="3"/>
      <c r="F13" s="3"/>
    </row>
    <row r="14" spans="1:9" ht="15.75" thickBot="1" x14ac:dyDescent="0.3">
      <c r="A14" s="2" t="s">
        <v>25</v>
      </c>
      <c r="B14" s="2">
        <v>245</v>
      </c>
      <c r="C14" s="4">
        <v>0.1416886878967141</v>
      </c>
      <c r="D14" s="4"/>
      <c r="E14" s="4"/>
      <c r="F14" s="4"/>
    </row>
    <row r="15" spans="1:9" ht="15.75" thickBot="1" x14ac:dyDescent="0.3"/>
    <row r="16" spans="1:9" x14ac:dyDescent="0.25">
      <c r="A16" s="9"/>
      <c r="B16" s="9" t="s">
        <v>32</v>
      </c>
      <c r="C16" s="9" t="s">
        <v>20</v>
      </c>
      <c r="D16" s="9" t="s">
        <v>33</v>
      </c>
      <c r="E16" s="9" t="s">
        <v>34</v>
      </c>
      <c r="F16" s="9" t="s">
        <v>35</v>
      </c>
      <c r="G16" s="9" t="s">
        <v>36</v>
      </c>
      <c r="H16" s="9" t="s">
        <v>37</v>
      </c>
      <c r="I16" s="9" t="s">
        <v>38</v>
      </c>
    </row>
    <row r="17" spans="1:9" x14ac:dyDescent="0.25">
      <c r="A17" s="1" t="s">
        <v>26</v>
      </c>
      <c r="B17" s="3">
        <v>2.7257260228567885E-4</v>
      </c>
      <c r="C17" s="3">
        <v>1.5343164819593429E-3</v>
      </c>
      <c r="D17" s="3">
        <v>0.17765083376905394</v>
      </c>
      <c r="E17" s="3">
        <v>0.8591445905982753</v>
      </c>
      <c r="F17" s="3">
        <v>-2.749622642711926E-3</v>
      </c>
      <c r="G17" s="3">
        <v>3.2947678472832836E-3</v>
      </c>
      <c r="H17" s="3">
        <v>-2.749622642711926E-3</v>
      </c>
      <c r="I17" s="3">
        <v>3.2947678472832836E-3</v>
      </c>
    </row>
    <row r="18" spans="1:9" ht="15.75" thickBot="1" x14ac:dyDescent="0.3">
      <c r="A18" s="2" t="s">
        <v>39</v>
      </c>
      <c r="B18" s="12">
        <v>-5.3454848600526031E-2</v>
      </c>
      <c r="C18" s="4">
        <v>6.4006618297729842E-2</v>
      </c>
      <c r="D18" s="4">
        <v>-0.83514564621861831</v>
      </c>
      <c r="E18" s="12">
        <v>0.40445269051635568</v>
      </c>
      <c r="F18" s="4">
        <v>-0.17953085687018216</v>
      </c>
      <c r="G18" s="4">
        <v>7.2621159669130089E-2</v>
      </c>
      <c r="H18" s="4">
        <v>-0.17953085687018216</v>
      </c>
      <c r="I18" s="4">
        <v>7.2621159669130089E-2</v>
      </c>
    </row>
    <row r="22" spans="1:9" x14ac:dyDescent="0.25">
      <c r="A22" s="8" t="s">
        <v>40</v>
      </c>
    </row>
    <row r="23" spans="1:9" ht="15.75" thickBot="1" x14ac:dyDescent="0.3"/>
    <row r="24" spans="1:9" x14ac:dyDescent="0.25">
      <c r="A24" s="9" t="s">
        <v>41</v>
      </c>
      <c r="B24" s="9" t="s">
        <v>42</v>
      </c>
      <c r="C24" s="9" t="s">
        <v>43</v>
      </c>
    </row>
    <row r="25" spans="1:9" x14ac:dyDescent="0.25">
      <c r="A25" s="1">
        <v>1</v>
      </c>
      <c r="B25" s="3">
        <v>1.8074618741387677E-3</v>
      </c>
      <c r="C25" s="3">
        <v>1.1970533859547923E-2</v>
      </c>
    </row>
    <row r="26" spans="1:9" x14ac:dyDescent="0.25">
      <c r="A26" s="1">
        <v>2</v>
      </c>
      <c r="B26" s="3">
        <v>-4.6392807367723674E-4</v>
      </c>
      <c r="C26" s="3">
        <v>-1.1002820513912784E-2</v>
      </c>
    </row>
    <row r="27" spans="1:9" x14ac:dyDescent="0.25">
      <c r="A27" s="1">
        <v>3</v>
      </c>
      <c r="B27" s="3">
        <v>8.8552591197559906E-4</v>
      </c>
      <c r="C27" s="3">
        <v>3.7479296010224346E-5</v>
      </c>
    </row>
    <row r="28" spans="1:9" x14ac:dyDescent="0.25">
      <c r="A28" s="1">
        <v>4</v>
      </c>
      <c r="B28" s="3">
        <v>2.2323349863529962E-4</v>
      </c>
      <c r="C28" s="3">
        <v>1.1683918613473393E-2</v>
      </c>
    </row>
    <row r="29" spans="1:9" x14ac:dyDescent="0.25">
      <c r="A29" s="1">
        <v>5</v>
      </c>
      <c r="B29" s="3">
        <v>-3.6392241113052511E-4</v>
      </c>
      <c r="C29" s="3">
        <v>8.1964816226395517E-4</v>
      </c>
    </row>
    <row r="30" spans="1:9" x14ac:dyDescent="0.25">
      <c r="A30" s="1">
        <v>6</v>
      </c>
      <c r="B30" s="3">
        <v>2.4821185125548036E-4</v>
      </c>
      <c r="C30" s="3">
        <v>-3.168960236623676E-2</v>
      </c>
    </row>
    <row r="31" spans="1:9" x14ac:dyDescent="0.25">
      <c r="A31" s="1">
        <v>7</v>
      </c>
      <c r="B31" s="3">
        <v>1.9532673720540185E-3</v>
      </c>
      <c r="C31" s="3">
        <v>-3.1021348114023874E-2</v>
      </c>
    </row>
    <row r="32" spans="1:9" x14ac:dyDescent="0.25">
      <c r="A32" s="1">
        <v>8</v>
      </c>
      <c r="B32" s="3">
        <v>1.8264024574555439E-3</v>
      </c>
      <c r="C32" s="3">
        <v>2.0331611122547605E-3</v>
      </c>
    </row>
    <row r="33" spans="1:3" x14ac:dyDescent="0.25">
      <c r="A33" s="1">
        <v>9</v>
      </c>
      <c r="B33" s="3">
        <v>6.6260216002708727E-5</v>
      </c>
      <c r="C33" s="3">
        <v>4.4220769607996063E-2</v>
      </c>
    </row>
    <row r="34" spans="1:3" x14ac:dyDescent="0.25">
      <c r="A34" s="1">
        <v>10</v>
      </c>
      <c r="B34" s="3">
        <v>-2.0947838719231563E-3</v>
      </c>
      <c r="C34" s="3">
        <v>7.6099544217985149E-3</v>
      </c>
    </row>
    <row r="35" spans="1:3" x14ac:dyDescent="0.25">
      <c r="A35" s="1">
        <v>11</v>
      </c>
      <c r="B35" s="3">
        <v>-2.2240004463988346E-5</v>
      </c>
      <c r="C35" s="3">
        <v>8.6907762978550608E-3</v>
      </c>
    </row>
    <row r="36" spans="1:3" x14ac:dyDescent="0.25">
      <c r="A36" s="1">
        <v>12</v>
      </c>
      <c r="B36" s="3">
        <v>-1.9080269286570606E-4</v>
      </c>
      <c r="C36" s="3">
        <v>9.6862370271457721E-3</v>
      </c>
    </row>
    <row r="37" spans="1:3" x14ac:dyDescent="0.25">
      <c r="A37" s="1">
        <v>13</v>
      </c>
      <c r="B37" s="3">
        <v>-2.3500440244949872E-4</v>
      </c>
      <c r="C37" s="3">
        <v>-1.1992918194776481E-2</v>
      </c>
    </row>
    <row r="38" spans="1:3" x14ac:dyDescent="0.25">
      <c r="A38" s="1">
        <v>14</v>
      </c>
      <c r="B38" s="3">
        <v>9.2621435341934464E-4</v>
      </c>
      <c r="C38" s="3">
        <v>-4.946308428717288E-2</v>
      </c>
    </row>
    <row r="39" spans="1:3" x14ac:dyDescent="0.25">
      <c r="A39" s="1">
        <v>15</v>
      </c>
      <c r="B39" s="3">
        <v>2.8671036361378982E-3</v>
      </c>
      <c r="C39" s="3">
        <v>1.3262741229811307E-2</v>
      </c>
    </row>
    <row r="40" spans="1:3" x14ac:dyDescent="0.25">
      <c r="A40" s="1">
        <v>16</v>
      </c>
      <c r="B40" s="3">
        <v>-5.8964581297360811E-4</v>
      </c>
      <c r="C40" s="3">
        <v>-9.8172499969746991E-3</v>
      </c>
    </row>
    <row r="41" spans="1:3" x14ac:dyDescent="0.25">
      <c r="A41" s="1">
        <v>17</v>
      </c>
      <c r="B41" s="3">
        <v>8.2887164220791436E-4</v>
      </c>
      <c r="C41" s="3">
        <v>2.9665757722612792E-3</v>
      </c>
    </row>
    <row r="42" spans="1:3" x14ac:dyDescent="0.25">
      <c r="A42" s="1">
        <v>18</v>
      </c>
      <c r="B42" s="3">
        <v>6.9687535373970144E-5</v>
      </c>
      <c r="C42" s="3">
        <v>1.2173397480877608E-2</v>
      </c>
    </row>
    <row r="43" spans="1:3" x14ac:dyDescent="0.25">
      <c r="A43" s="1">
        <v>19</v>
      </c>
      <c r="B43" s="3">
        <v>-3.8187965366141802E-4</v>
      </c>
      <c r="C43" s="3">
        <v>1.3396937146979038E-2</v>
      </c>
    </row>
    <row r="44" spans="1:3" x14ac:dyDescent="0.25">
      <c r="A44" s="1">
        <v>20</v>
      </c>
      <c r="B44" s="3">
        <v>-4.2314532554675637E-4</v>
      </c>
      <c r="C44" s="3">
        <v>1.8728495465720894E-2</v>
      </c>
    </row>
    <row r="45" spans="1:3" x14ac:dyDescent="0.25">
      <c r="A45" s="1">
        <v>21</v>
      </c>
      <c r="B45" s="3">
        <v>-7.0593711803694763E-4</v>
      </c>
      <c r="C45" s="3">
        <v>6.1338246430416759E-3</v>
      </c>
    </row>
    <row r="46" spans="1:3" x14ac:dyDescent="0.25">
      <c r="A46" s="1">
        <v>22</v>
      </c>
      <c r="B46" s="3">
        <v>-1.757430358413284E-5</v>
      </c>
      <c r="C46" s="3">
        <v>-2.1867947099870534E-2</v>
      </c>
    </row>
    <row r="47" spans="1:3" x14ac:dyDescent="0.25">
      <c r="A47" s="1">
        <v>23</v>
      </c>
      <c r="B47" s="3">
        <v>1.4424598354509199E-3</v>
      </c>
      <c r="C47" s="3">
        <v>1.3657332801616564E-2</v>
      </c>
    </row>
    <row r="48" spans="1:3" x14ac:dyDescent="0.25">
      <c r="A48" s="1">
        <v>24</v>
      </c>
      <c r="B48" s="3">
        <v>-5.3458452702810134E-4</v>
      </c>
      <c r="C48" s="3">
        <v>-1.0885039133682467E-2</v>
      </c>
    </row>
    <row r="49" spans="1:3" x14ac:dyDescent="0.25">
      <c r="A49" s="1">
        <v>25</v>
      </c>
      <c r="B49" s="3">
        <v>8.8300685614394717E-4</v>
      </c>
      <c r="C49" s="3">
        <v>4.9546447104683125E-4</v>
      </c>
    </row>
    <row r="50" spans="1:3" x14ac:dyDescent="0.25">
      <c r="A50" s="1">
        <v>26</v>
      </c>
      <c r="B50" s="3">
        <v>1.9888662619052961E-4</v>
      </c>
      <c r="C50" s="3">
        <v>-9.8781397940642546E-3</v>
      </c>
    </row>
    <row r="51" spans="1:3" x14ac:dyDescent="0.25">
      <c r="A51" s="1">
        <v>27</v>
      </c>
      <c r="B51" s="3">
        <v>7.8997561494053084E-4</v>
      </c>
      <c r="C51" s="3">
        <v>-1.9966630220066284E-2</v>
      </c>
    </row>
    <row r="52" spans="1:3" x14ac:dyDescent="0.25">
      <c r="A52" s="1">
        <v>28</v>
      </c>
      <c r="B52" s="3">
        <v>1.2976577708672561E-3</v>
      </c>
      <c r="C52" s="3">
        <v>-2.7113132926856699E-3</v>
      </c>
    </row>
    <row r="53" spans="1:3" x14ac:dyDescent="0.25">
      <c r="A53" s="1">
        <v>29</v>
      </c>
      <c r="B53" s="3">
        <v>3.4813934417777983E-4</v>
      </c>
      <c r="C53" s="3">
        <v>1.280141293875978E-2</v>
      </c>
    </row>
    <row r="54" spans="1:3" x14ac:dyDescent="0.25">
      <c r="A54" s="1">
        <v>30</v>
      </c>
      <c r="B54" s="3">
        <v>-4.3033472416344984E-4</v>
      </c>
      <c r="C54" s="3">
        <v>6.4792045510250681E-3</v>
      </c>
    </row>
    <row r="55" spans="1:3" x14ac:dyDescent="0.25">
      <c r="A55" s="1">
        <v>31</v>
      </c>
      <c r="B55" s="3">
        <v>-5.0768818513499084E-5</v>
      </c>
      <c r="C55" s="3">
        <v>2.7050325136305765E-2</v>
      </c>
    </row>
    <row r="56" spans="1:3" x14ac:dyDescent="0.25">
      <c r="A56" s="1">
        <v>32</v>
      </c>
      <c r="B56" s="3">
        <v>-1.1706845929632828E-3</v>
      </c>
      <c r="C56" s="3">
        <v>7.9167154080630325E-3</v>
      </c>
    </row>
    <row r="57" spans="1:3" x14ac:dyDescent="0.25">
      <c r="A57" s="1">
        <v>33</v>
      </c>
      <c r="B57" s="3">
        <v>-8.8035453589961469E-5</v>
      </c>
      <c r="C57" s="3">
        <v>7.2395420617525335E-3</v>
      </c>
    </row>
    <row r="58" spans="1:3" x14ac:dyDescent="0.25">
      <c r="A58" s="1">
        <v>34</v>
      </c>
      <c r="B58" s="3">
        <v>-1.0971010071931283E-4</v>
      </c>
      <c r="C58" s="3">
        <v>-8.8339868901542058E-3</v>
      </c>
    </row>
    <row r="59" spans="1:3" x14ac:dyDescent="0.25">
      <c r="A59" s="1">
        <v>35</v>
      </c>
      <c r="B59" s="3">
        <v>7.5065657086180308E-4</v>
      </c>
      <c r="C59" s="3">
        <v>2.9336132738056443E-2</v>
      </c>
    </row>
    <row r="60" spans="1:3" x14ac:dyDescent="0.25">
      <c r="A60" s="1">
        <v>36</v>
      </c>
      <c r="B60" s="3">
        <v>-1.3357121650984713E-3</v>
      </c>
      <c r="C60" s="3">
        <v>1.1744323756816577E-2</v>
      </c>
    </row>
    <row r="61" spans="1:3" x14ac:dyDescent="0.25">
      <c r="A61" s="1">
        <v>37</v>
      </c>
      <c r="B61" s="3">
        <v>-2.8381815449129278E-4</v>
      </c>
      <c r="C61" s="3">
        <v>-3.6055352587290716E-3</v>
      </c>
    </row>
    <row r="62" spans="1:3" x14ac:dyDescent="0.25">
      <c r="A62" s="1">
        <v>38</v>
      </c>
      <c r="B62" s="3">
        <v>4.8047740014331257E-4</v>
      </c>
      <c r="C62" s="3">
        <v>3.4088760130770372E-3</v>
      </c>
    </row>
    <row r="63" spans="1:3" x14ac:dyDescent="0.25">
      <c r="A63" s="1">
        <v>39</v>
      </c>
      <c r="B63" s="3">
        <v>6.46678044280459E-5</v>
      </c>
      <c r="C63" s="3">
        <v>1.2366815831552263E-2</v>
      </c>
    </row>
    <row r="64" spans="1:3" x14ac:dyDescent="0.25">
      <c r="A64" s="1">
        <v>40</v>
      </c>
      <c r="B64" s="3">
        <v>-3.9195047335556537E-4</v>
      </c>
      <c r="C64" s="3">
        <v>-2.593336542686508E-3</v>
      </c>
    </row>
    <row r="65" spans="1:3" x14ac:dyDescent="0.25">
      <c r="A65" s="1">
        <v>41</v>
      </c>
      <c r="B65" s="3">
        <v>4.3215066775732401E-4</v>
      </c>
      <c r="C65" s="3">
        <v>6.3843167001511898E-3</v>
      </c>
    </row>
    <row r="66" spans="1:3" x14ac:dyDescent="0.25">
      <c r="A66" s="1">
        <v>42</v>
      </c>
      <c r="B66" s="3">
        <v>-9.180062885629696E-5</v>
      </c>
      <c r="C66" s="3">
        <v>-1.6170863358990373E-2</v>
      </c>
    </row>
    <row r="67" spans="1:3" x14ac:dyDescent="0.25">
      <c r="A67" s="1">
        <v>43</v>
      </c>
      <c r="B67" s="3">
        <v>1.1418908435972494E-3</v>
      </c>
      <c r="C67" s="3">
        <v>9.5868179844932084E-3</v>
      </c>
    </row>
    <row r="68" spans="1:3" x14ac:dyDescent="0.25">
      <c r="A68" s="1">
        <v>44</v>
      </c>
      <c r="B68" s="3">
        <v>-3.0092890379902363E-4</v>
      </c>
      <c r="C68" s="3">
        <v>3.881716862181657E-2</v>
      </c>
    </row>
    <row r="69" spans="1:3" x14ac:dyDescent="0.25">
      <c r="A69" s="1">
        <v>45</v>
      </c>
      <c r="B69" s="3">
        <v>-1.7863071605025167E-3</v>
      </c>
      <c r="C69" s="3">
        <v>1.1590637801925621E-2</v>
      </c>
    </row>
    <row r="70" spans="1:3" x14ac:dyDescent="0.25">
      <c r="A70" s="1">
        <v>46</v>
      </c>
      <c r="B70" s="3">
        <v>-2.5151640778109141E-4</v>
      </c>
      <c r="C70" s="3">
        <v>7.9517803826525332E-3</v>
      </c>
    </row>
    <row r="71" spans="1:3" x14ac:dyDescent="0.25">
      <c r="A71" s="1">
        <v>47</v>
      </c>
      <c r="B71" s="3">
        <v>-1.3904384267515886E-4</v>
      </c>
      <c r="C71" s="3">
        <v>8.5775021553273455E-3</v>
      </c>
    </row>
    <row r="72" spans="1:3" x14ac:dyDescent="0.25">
      <c r="A72" s="1">
        <v>48</v>
      </c>
      <c r="B72" s="3">
        <v>-1.7850390923899415E-4</v>
      </c>
      <c r="C72" s="3">
        <v>4.9693266544804928E-3</v>
      </c>
    </row>
    <row r="73" spans="1:3" x14ac:dyDescent="0.25">
      <c r="A73" s="1">
        <v>49</v>
      </c>
      <c r="B73" s="3">
        <v>1.6479897766838046E-5</v>
      </c>
      <c r="C73" s="3">
        <v>-2.7061895176011749E-2</v>
      </c>
    </row>
    <row r="74" spans="1:3" x14ac:dyDescent="0.25">
      <c r="A74" s="1">
        <v>50</v>
      </c>
      <c r="B74" s="3">
        <v>1.7182811813226141E-3</v>
      </c>
      <c r="C74" s="3">
        <v>1.330898226548306E-2</v>
      </c>
    </row>
    <row r="75" spans="1:3" x14ac:dyDescent="0.25">
      <c r="A75" s="1">
        <v>51</v>
      </c>
      <c r="B75" s="3">
        <v>-5.3070749014353736E-4</v>
      </c>
      <c r="C75" s="3">
        <v>7.3573964272802064E-3</v>
      </c>
    </row>
    <row r="76" spans="1:3" x14ac:dyDescent="0.25">
      <c r="A76" s="1">
        <v>52</v>
      </c>
      <c r="B76" s="3">
        <v>-9.234702129184779E-5</v>
      </c>
      <c r="C76" s="3">
        <v>2.1478900480273427E-2</v>
      </c>
    </row>
    <row r="77" spans="1:3" x14ac:dyDescent="0.25">
      <c r="A77" s="1">
        <v>53</v>
      </c>
      <c r="B77" s="3">
        <v>-8.7064237495123784E-4</v>
      </c>
      <c r="C77" s="3">
        <v>1.8735964963459983E-2</v>
      </c>
    </row>
    <row r="78" spans="1:3" x14ac:dyDescent="0.25">
      <c r="A78" s="1">
        <v>54</v>
      </c>
      <c r="B78" s="3">
        <v>-6.8241551188261401E-4</v>
      </c>
      <c r="C78" s="3">
        <v>-1.7967697702867887E-2</v>
      </c>
    </row>
    <row r="79" spans="1:3" x14ac:dyDescent="0.25">
      <c r="A79" s="1">
        <v>55</v>
      </c>
      <c r="B79" s="3">
        <v>1.2695115805628366E-3</v>
      </c>
      <c r="C79" s="3">
        <v>-1.9474230644377907E-2</v>
      </c>
    </row>
    <row r="80" spans="1:3" x14ac:dyDescent="0.25">
      <c r="A80" s="1">
        <v>56</v>
      </c>
      <c r="B80" s="3">
        <v>1.2457031036570234E-3</v>
      </c>
      <c r="C80" s="3">
        <v>6.3166961757098166E-3</v>
      </c>
    </row>
    <row r="81" spans="1:3" x14ac:dyDescent="0.25">
      <c r="A81" s="1">
        <v>57</v>
      </c>
      <c r="B81" s="3">
        <v>-1.3167430624960274E-4</v>
      </c>
      <c r="C81" s="3">
        <v>8.8136409448809731E-3</v>
      </c>
    </row>
    <row r="82" spans="1:3" x14ac:dyDescent="0.25">
      <c r="A82" s="1">
        <v>58</v>
      </c>
      <c r="B82" s="3">
        <v>-1.9152060993717898E-4</v>
      </c>
      <c r="C82" s="3">
        <v>-1.8449889076985627E-2</v>
      </c>
    </row>
    <row r="83" spans="1:3" x14ac:dyDescent="0.25">
      <c r="A83" s="1">
        <v>59</v>
      </c>
      <c r="B83" s="3">
        <v>1.2690463348005168E-3</v>
      </c>
      <c r="C83" s="3">
        <v>1.527678572957984E-3</v>
      </c>
    </row>
    <row r="84" spans="1:3" x14ac:dyDescent="0.25">
      <c r="A84" s="1">
        <v>60</v>
      </c>
      <c r="B84" s="3">
        <v>1.2307409576412808E-4</v>
      </c>
      <c r="C84" s="3">
        <v>6.7580926586482059E-4</v>
      </c>
    </row>
    <row r="85" spans="1:3" x14ac:dyDescent="0.25">
      <c r="A85" s="1">
        <v>61</v>
      </c>
      <c r="B85" s="3">
        <v>2.2986841314032413E-4</v>
      </c>
      <c r="C85" s="3">
        <v>-7.8363099709590472E-3</v>
      </c>
    </row>
    <row r="86" spans="1:3" x14ac:dyDescent="0.25">
      <c r="A86" s="1">
        <v>62</v>
      </c>
      <c r="B86" s="3">
        <v>6.7917378414762805E-4</v>
      </c>
      <c r="C86" s="3">
        <v>1.36834149777819E-2</v>
      </c>
    </row>
    <row r="87" spans="1:3" x14ac:dyDescent="0.25">
      <c r="A87" s="1">
        <v>63</v>
      </c>
      <c r="B87" s="3">
        <v>-4.951774054948808E-4</v>
      </c>
      <c r="C87" s="3">
        <v>-5.4052768918808496E-2</v>
      </c>
    </row>
    <row r="88" spans="1:3" x14ac:dyDescent="0.25">
      <c r="A88" s="1">
        <v>64</v>
      </c>
      <c r="B88" s="3">
        <v>3.188424814520936E-3</v>
      </c>
      <c r="C88" s="3">
        <v>-4.865141423124943E-3</v>
      </c>
    </row>
    <row r="89" spans="1:3" x14ac:dyDescent="0.25">
      <c r="A89" s="1">
        <v>65</v>
      </c>
      <c r="B89" s="3">
        <v>3.6220123474459348E-4</v>
      </c>
      <c r="C89" s="3">
        <v>-7.818200333680128E-4</v>
      </c>
    </row>
    <row r="90" spans="1:3" x14ac:dyDescent="0.25">
      <c r="A90" s="1">
        <v>66</v>
      </c>
      <c r="B90" s="3">
        <v>2.9500326163602833E-4</v>
      </c>
      <c r="C90" s="3">
        <v>-2.0623093977654321E-2</v>
      </c>
    </row>
    <row r="91" spans="1:3" x14ac:dyDescent="0.25">
      <c r="A91" s="1">
        <v>67</v>
      </c>
      <c r="B91" s="3">
        <v>1.3592076138481954E-3</v>
      </c>
      <c r="C91" s="3">
        <v>1.3924310566964812E-2</v>
      </c>
    </row>
    <row r="92" spans="1:3" x14ac:dyDescent="0.25">
      <c r="A92" s="1">
        <v>68</v>
      </c>
      <c r="B92" s="3">
        <v>-5.4440554815306762E-4</v>
      </c>
      <c r="C92" s="3">
        <v>2.4281538147567575E-2</v>
      </c>
    </row>
    <row r="93" spans="1:3" x14ac:dyDescent="0.25">
      <c r="A93" s="1">
        <v>69</v>
      </c>
      <c r="B93" s="3">
        <v>-9.9629222702663444E-4</v>
      </c>
      <c r="C93" s="3">
        <v>2.9397378270722949E-2</v>
      </c>
    </row>
    <row r="94" spans="1:3" x14ac:dyDescent="0.25">
      <c r="A94" s="1">
        <v>70</v>
      </c>
      <c r="B94" s="3">
        <v>-1.2456031522706207E-3</v>
      </c>
      <c r="C94" s="3">
        <v>1.1985312505715559E-2</v>
      </c>
    </row>
    <row r="95" spans="1:3" x14ac:dyDescent="0.25">
      <c r="A95" s="1">
        <v>71</v>
      </c>
      <c r="B95" s="3">
        <v>-3.0151693521637363E-4</v>
      </c>
      <c r="C95" s="3">
        <v>2.7241674550180034E-2</v>
      </c>
    </row>
    <row r="96" spans="1:3" x14ac:dyDescent="0.25">
      <c r="A96" s="1">
        <v>72</v>
      </c>
      <c r="B96" s="3">
        <v>-1.1675094442965121E-3</v>
      </c>
      <c r="C96" s="3">
        <v>1.3418430707240844E-2</v>
      </c>
    </row>
    <row r="97" spans="1:3" x14ac:dyDescent="0.25">
      <c r="A97" s="1">
        <v>73</v>
      </c>
      <c r="B97" s="3">
        <v>-3.822985390419756E-4</v>
      </c>
      <c r="C97" s="3">
        <v>-2.5834334949961457E-2</v>
      </c>
    </row>
    <row r="98" spans="1:3" x14ac:dyDescent="0.25">
      <c r="A98" s="1">
        <v>74</v>
      </c>
      <c r="B98" s="3">
        <v>1.6739787762558378E-3</v>
      </c>
      <c r="C98" s="3">
        <v>5.3353907141317873E-3</v>
      </c>
    </row>
    <row r="99" spans="1:3" x14ac:dyDescent="0.25">
      <c r="A99" s="1">
        <v>75</v>
      </c>
      <c r="B99" s="3">
        <v>-1.0211218260813794E-4</v>
      </c>
      <c r="C99" s="3">
        <v>-8.4682424642733341E-3</v>
      </c>
    </row>
    <row r="100" spans="1:3" x14ac:dyDescent="0.25">
      <c r="A100" s="1">
        <v>76</v>
      </c>
      <c r="B100" s="3">
        <v>7.3069961238754271E-4</v>
      </c>
      <c r="C100" s="3">
        <v>3.7270360212426204E-2</v>
      </c>
    </row>
    <row r="101" spans="1:3" x14ac:dyDescent="0.25">
      <c r="A101" s="1">
        <v>77</v>
      </c>
      <c r="B101" s="3">
        <v>-1.7587682973092722E-3</v>
      </c>
      <c r="C101" s="3">
        <v>2.0414149625814355E-2</v>
      </c>
    </row>
    <row r="102" spans="1:3" x14ac:dyDescent="0.25">
      <c r="A102" s="1">
        <v>78</v>
      </c>
      <c r="B102" s="3">
        <v>-7.2464798221464049E-4</v>
      </c>
      <c r="C102" s="3">
        <v>-1.3420774666620738E-2</v>
      </c>
    </row>
    <row r="103" spans="1:3" x14ac:dyDescent="0.25">
      <c r="A103" s="1">
        <v>79</v>
      </c>
      <c r="B103" s="3">
        <v>1.0287140283696259E-3</v>
      </c>
      <c r="C103" s="3">
        <v>9.0418728007108356E-3</v>
      </c>
    </row>
    <row r="104" spans="1:3" x14ac:dyDescent="0.25">
      <c r="A104" s="1">
        <v>80</v>
      </c>
      <c r="B104" s="3">
        <v>-2.657490919812687E-4</v>
      </c>
      <c r="C104" s="3">
        <v>-2.187967324255494E-2</v>
      </c>
    </row>
    <row r="105" spans="1:3" x14ac:dyDescent="0.25">
      <c r="A105" s="1">
        <v>81</v>
      </c>
      <c r="B105" s="3">
        <v>1.4563528003730195E-3</v>
      </c>
      <c r="C105" s="3">
        <v>-1.9064391492415594E-2</v>
      </c>
    </row>
    <row r="106" spans="1:3" x14ac:dyDescent="0.25">
      <c r="A106" s="1">
        <v>82</v>
      </c>
      <c r="B106" s="3">
        <v>1.2138076447210191E-3</v>
      </c>
      <c r="C106" s="3">
        <v>-1.9929349072969779E-2</v>
      </c>
    </row>
    <row r="107" spans="1:3" x14ac:dyDescent="0.25">
      <c r="A107" s="1">
        <v>83</v>
      </c>
      <c r="B107" s="3">
        <v>1.2730090358095889E-3</v>
      </c>
      <c r="C107" s="3">
        <v>2.9726355568074792E-2</v>
      </c>
    </row>
    <row r="108" spans="1:3" x14ac:dyDescent="0.25">
      <c r="A108" s="1">
        <v>84</v>
      </c>
      <c r="B108" s="3">
        <v>-1.3844937393274663E-3</v>
      </c>
      <c r="C108" s="3">
        <v>-2.8212044433552153E-3</v>
      </c>
    </row>
    <row r="109" spans="1:3" x14ac:dyDescent="0.25">
      <c r="A109" s="1">
        <v>85</v>
      </c>
      <c r="B109" s="3">
        <v>4.973875619004891E-4</v>
      </c>
      <c r="C109" s="3">
        <v>-5.4914405809077162E-3</v>
      </c>
    </row>
    <row r="110" spans="1:3" x14ac:dyDescent="0.25">
      <c r="A110" s="1">
        <v>86</v>
      </c>
      <c r="B110" s="3">
        <v>5.3952895031971013E-4</v>
      </c>
      <c r="C110" s="3">
        <v>1.4364252497885401E-2</v>
      </c>
    </row>
    <row r="111" spans="1:3" x14ac:dyDescent="0.25">
      <c r="A111" s="1">
        <v>87</v>
      </c>
      <c r="B111" s="3">
        <v>-5.2410677860345394E-4</v>
      </c>
      <c r="C111" s="3">
        <v>-1.6695020588562752E-2</v>
      </c>
    </row>
    <row r="112" spans="1:3" x14ac:dyDescent="0.25">
      <c r="A112" s="1">
        <v>88</v>
      </c>
      <c r="B112" s="3">
        <v>1.1930184487307226E-3</v>
      </c>
      <c r="C112" s="3">
        <v>-1.7535041808835392E-2</v>
      </c>
    </row>
    <row r="113" spans="1:3" x14ac:dyDescent="0.25">
      <c r="A113" s="1">
        <v>89</v>
      </c>
      <c r="B113" s="3">
        <v>1.1461329868263335E-3</v>
      </c>
      <c r="C113" s="3">
        <v>-1.2586783099331929E-2</v>
      </c>
    </row>
    <row r="114" spans="1:3" x14ac:dyDescent="0.25">
      <c r="A114" s="1">
        <v>90</v>
      </c>
      <c r="B114" s="3">
        <v>8.8413082194125649E-4</v>
      </c>
      <c r="C114" s="3">
        <v>-4.4611542527268318E-3</v>
      </c>
    </row>
    <row r="115" spans="1:3" x14ac:dyDescent="0.25">
      <c r="A115" s="1">
        <v>91</v>
      </c>
      <c r="B115" s="3">
        <v>4.6378184821885596E-4</v>
      </c>
      <c r="C115" s="3">
        <v>-8.8617398650545371E-3</v>
      </c>
    </row>
    <row r="116" spans="1:3" x14ac:dyDescent="0.25">
      <c r="A116" s="1">
        <v>92</v>
      </c>
      <c r="B116" s="3">
        <v>7.2148417662920399E-4</v>
      </c>
      <c r="C116" s="3">
        <v>4.3657288245153227E-2</v>
      </c>
    </row>
    <row r="117" spans="1:3" x14ac:dyDescent="0.25">
      <c r="A117" s="1">
        <v>93</v>
      </c>
      <c r="B117" s="3">
        <v>-2.099687958597901E-3</v>
      </c>
      <c r="C117" s="3">
        <v>2.4841709077131784E-3</v>
      </c>
    </row>
    <row r="118" spans="1:3" x14ac:dyDescent="0.25">
      <c r="A118" s="1">
        <v>94</v>
      </c>
      <c r="B118" s="3">
        <v>2.5202012445123793E-4</v>
      </c>
      <c r="C118" s="3">
        <v>1.1581692061940681E-2</v>
      </c>
    </row>
    <row r="119" spans="1:3" x14ac:dyDescent="0.25">
      <c r="A119" s="1">
        <v>95</v>
      </c>
      <c r="B119" s="3">
        <v>-3.5999669102010102E-4</v>
      </c>
      <c r="C119" s="3">
        <v>-1.996235313137944E-5</v>
      </c>
    </row>
    <row r="120" spans="1:3" x14ac:dyDescent="0.25">
      <c r="A120" s="1">
        <v>96</v>
      </c>
      <c r="B120" s="3">
        <v>2.9288325546519682E-4</v>
      </c>
      <c r="C120" s="3">
        <v>2.9628247362920673E-2</v>
      </c>
    </row>
    <row r="121" spans="1:3" x14ac:dyDescent="0.25">
      <c r="A121" s="1">
        <v>97</v>
      </c>
      <c r="B121" s="3">
        <v>-1.3268569048767017E-3</v>
      </c>
      <c r="C121" s="3">
        <v>2.8589660824074565E-2</v>
      </c>
    </row>
    <row r="122" spans="1:3" x14ac:dyDescent="0.25">
      <c r="A122" s="1">
        <v>98</v>
      </c>
      <c r="B122" s="3">
        <v>-1.1847564536408707E-3</v>
      </c>
      <c r="C122" s="3">
        <v>5.8657987989469855E-2</v>
      </c>
    </row>
    <row r="123" spans="1:3" x14ac:dyDescent="0.25">
      <c r="A123" s="1">
        <v>99</v>
      </c>
      <c r="B123" s="3">
        <v>-2.7996502880450378E-3</v>
      </c>
      <c r="C123" s="3">
        <v>3.4771470009261484E-3</v>
      </c>
    </row>
    <row r="124" spans="1:3" x14ac:dyDescent="0.25">
      <c r="A124" s="1">
        <v>100</v>
      </c>
      <c r="B124" s="3">
        <v>2.3635711807126503E-4</v>
      </c>
      <c r="C124" s="3">
        <v>-2.266497000931642E-3</v>
      </c>
    </row>
    <row r="125" spans="1:3" x14ac:dyDescent="0.25">
      <c r="A125" s="1">
        <v>101</v>
      </c>
      <c r="B125" s="3">
        <v>3.8109342236186997E-4</v>
      </c>
      <c r="C125" s="3">
        <v>-3.8382185341743327E-2</v>
      </c>
    </row>
    <row r="126" spans="1:3" x14ac:dyDescent="0.25">
      <c r="A126" s="1">
        <v>102</v>
      </c>
      <c r="B126" s="3">
        <v>2.3039152174908878E-3</v>
      </c>
      <c r="C126" s="3">
        <v>-2.1860080103865601E-2</v>
      </c>
    </row>
    <row r="127" spans="1:3" x14ac:dyDescent="0.25">
      <c r="A127" s="1">
        <v>103</v>
      </c>
      <c r="B127" s="3">
        <v>1.3179444354937625E-3</v>
      </c>
      <c r="C127" s="3">
        <v>7.9719772490432564E-3</v>
      </c>
    </row>
    <row r="128" spans="1:3" x14ac:dyDescent="0.25">
      <c r="A128" s="1">
        <v>104</v>
      </c>
      <c r="B128" s="3">
        <v>-2.2401875487199123E-4</v>
      </c>
      <c r="C128" s="3">
        <v>1.6106149474624038E-2</v>
      </c>
    </row>
    <row r="129" spans="1:3" x14ac:dyDescent="0.25">
      <c r="A129" s="1">
        <v>105</v>
      </c>
      <c r="B129" s="3">
        <v>-5.7640429079243026E-4</v>
      </c>
      <c r="C129" s="3">
        <v>-8.5664679000848828E-3</v>
      </c>
    </row>
    <row r="130" spans="1:3" x14ac:dyDescent="0.25">
      <c r="A130" s="1">
        <v>106</v>
      </c>
      <c r="B130" s="3">
        <v>7.613034510229853E-4</v>
      </c>
      <c r="C130" s="3">
        <v>4.8870117850692715E-2</v>
      </c>
    </row>
    <row r="131" spans="1:3" x14ac:dyDescent="0.25">
      <c r="A131" s="1">
        <v>107</v>
      </c>
      <c r="B131" s="3">
        <v>-2.3804675092264568E-3</v>
      </c>
      <c r="C131" s="3">
        <v>2.6957240390590598E-2</v>
      </c>
    </row>
    <row r="132" spans="1:3" x14ac:dyDescent="0.25">
      <c r="A132" s="1">
        <v>108</v>
      </c>
      <c r="B132" s="3">
        <v>-1.0411750711771552E-3</v>
      </c>
      <c r="C132" s="3">
        <v>-1.1173537684786643E-2</v>
      </c>
    </row>
    <row r="133" spans="1:3" x14ac:dyDescent="0.25">
      <c r="A133" s="1">
        <v>109</v>
      </c>
      <c r="B133" s="3">
        <v>9.2550822335463775E-4</v>
      </c>
      <c r="C133" s="3">
        <v>4.6742471113785287E-2</v>
      </c>
    </row>
    <row r="134" spans="1:3" x14ac:dyDescent="0.25">
      <c r="A134" s="1">
        <v>110</v>
      </c>
      <c r="B134" s="3">
        <v>-2.2755120162741391E-3</v>
      </c>
      <c r="C134" s="3">
        <v>2.2338253915264762E-2</v>
      </c>
    </row>
    <row r="135" spans="1:3" x14ac:dyDescent="0.25">
      <c r="A135" s="1">
        <v>111</v>
      </c>
      <c r="B135" s="3">
        <v>-7.9987822843629501E-4</v>
      </c>
      <c r="C135" s="3">
        <v>1.1105066732346764E-3</v>
      </c>
    </row>
    <row r="136" spans="1:3" x14ac:dyDescent="0.25">
      <c r="A136" s="1">
        <v>112</v>
      </c>
      <c r="B136" s="3">
        <v>2.5596800579796451E-4</v>
      </c>
      <c r="C136" s="3">
        <v>-5.5097854059866731E-2</v>
      </c>
    </row>
    <row r="137" spans="1:3" x14ac:dyDescent="0.25">
      <c r="A137" s="1">
        <v>113</v>
      </c>
      <c r="B137" s="3">
        <v>3.2041373182732247E-3</v>
      </c>
      <c r="C137" s="3">
        <v>1.5946907462947302E-2</v>
      </c>
    </row>
    <row r="138" spans="1:3" x14ac:dyDescent="0.25">
      <c r="A138" s="1">
        <v>114</v>
      </c>
      <c r="B138" s="3">
        <v>-7.5114359703635863E-4</v>
      </c>
      <c r="C138" s="3">
        <v>-3.2926383728444232E-2</v>
      </c>
    </row>
    <row r="139" spans="1:3" x14ac:dyDescent="0.25">
      <c r="A139" s="1">
        <v>115</v>
      </c>
      <c r="B139" s="3">
        <v>2.0727997267093222E-3</v>
      </c>
      <c r="C139" s="3">
        <v>7.1940610604344759E-3</v>
      </c>
    </row>
    <row r="140" spans="1:3" x14ac:dyDescent="0.25">
      <c r="A140" s="1">
        <v>116</v>
      </c>
      <c r="B140" s="3">
        <v>-2.2278603809324432E-4</v>
      </c>
      <c r="C140" s="3">
        <v>-7.0523807310344175E-3</v>
      </c>
    </row>
    <row r="141" spans="1:3" x14ac:dyDescent="0.25">
      <c r="A141" s="1">
        <v>117</v>
      </c>
      <c r="B141" s="3">
        <v>6.6146554047297613E-4</v>
      </c>
      <c r="C141" s="3">
        <v>-1.8069669226750816E-2</v>
      </c>
    </row>
    <row r="142" spans="1:3" x14ac:dyDescent="0.25">
      <c r="A142" s="1">
        <v>118</v>
      </c>
      <c r="B142" s="3">
        <v>1.2031254947427799E-3</v>
      </c>
      <c r="C142" s="3">
        <v>1.7533104480240425E-2</v>
      </c>
    </row>
    <row r="143" spans="1:3" x14ac:dyDescent="0.25">
      <c r="A143" s="1">
        <v>119</v>
      </c>
      <c r="B143" s="3">
        <v>-7.2896973437168596E-4</v>
      </c>
      <c r="C143" s="3">
        <v>-6.2903565750263291E-2</v>
      </c>
    </row>
    <row r="144" spans="1:3" x14ac:dyDescent="0.25">
      <c r="A144" s="1">
        <v>120</v>
      </c>
      <c r="B144" s="3">
        <v>3.6740401526844419E-3</v>
      </c>
      <c r="C144" s="3">
        <v>-3.7443759878541046E-2</v>
      </c>
    </row>
    <row r="145" spans="1:3" x14ac:dyDescent="0.25">
      <c r="A145" s="1">
        <v>121</v>
      </c>
      <c r="B145" s="3">
        <v>2.0777278575135408E-3</v>
      </c>
      <c r="C145" s="3">
        <v>3.4512802538760018E-2</v>
      </c>
    </row>
    <row r="146" spans="1:3" x14ac:dyDescent="0.25">
      <c r="A146" s="1">
        <v>122</v>
      </c>
      <c r="B146" s="3">
        <v>-1.6833686602600699E-3</v>
      </c>
      <c r="C146" s="3">
        <v>-2.5451091275310807E-2</v>
      </c>
    </row>
    <row r="147" spans="1:3" x14ac:dyDescent="0.25">
      <c r="A147" s="1">
        <v>123</v>
      </c>
      <c r="B147" s="3">
        <v>1.7230410499986593E-3</v>
      </c>
      <c r="C147" s="3">
        <v>-1.3608195535661813E-3</v>
      </c>
    </row>
    <row r="148" spans="1:3" x14ac:dyDescent="0.25">
      <c r="A148" s="1">
        <v>124</v>
      </c>
      <c r="B148" s="3">
        <v>2.5321010703402479E-4</v>
      </c>
      <c r="C148" s="3">
        <v>1.7317261634709816E-2</v>
      </c>
    </row>
    <row r="149" spans="1:3" x14ac:dyDescent="0.25">
      <c r="A149" s="1">
        <v>125</v>
      </c>
      <c r="B149" s="3">
        <v>-6.6665430450905906E-4</v>
      </c>
      <c r="C149" s="3">
        <v>6.6939629996843001E-3</v>
      </c>
    </row>
    <row r="150" spans="1:3" x14ac:dyDescent="0.25">
      <c r="A150" s="1">
        <v>126</v>
      </c>
      <c r="B150" s="3">
        <v>-4.9616271483547767E-5</v>
      </c>
      <c r="C150" s="3">
        <v>-5.2662491019683415E-3</v>
      </c>
    </row>
    <row r="151" spans="1:3" x14ac:dyDescent="0.25">
      <c r="A151" s="1">
        <v>127</v>
      </c>
      <c r="B151" s="3">
        <v>5.5673138100432833E-4</v>
      </c>
      <c r="C151" s="3">
        <v>-5.9010062675300106E-3</v>
      </c>
    </row>
    <row r="152" spans="1:3" x14ac:dyDescent="0.25">
      <c r="A152" s="1">
        <v>128</v>
      </c>
      <c r="B152" s="3">
        <v>5.5825000722450262E-4</v>
      </c>
      <c r="C152" s="3">
        <v>3.7186699997974193E-3</v>
      </c>
    </row>
    <row r="153" spans="1:3" x14ac:dyDescent="0.25">
      <c r="A153" s="1">
        <v>129</v>
      </c>
      <c r="B153" s="3">
        <v>4.3950490833761287E-5</v>
      </c>
      <c r="C153" s="3">
        <v>-2.5349629884741935E-3</v>
      </c>
    </row>
    <row r="154" spans="1:3" x14ac:dyDescent="0.25">
      <c r="A154" s="1">
        <v>130</v>
      </c>
      <c r="B154" s="3">
        <v>4.0572929820906635E-4</v>
      </c>
      <c r="C154" s="3">
        <v>-5.4103886028154698E-3</v>
      </c>
    </row>
    <row r="155" spans="1:3" x14ac:dyDescent="0.25">
      <c r="A155" s="1">
        <v>131</v>
      </c>
      <c r="B155" s="3">
        <v>5.40095907710628E-4</v>
      </c>
      <c r="C155" s="3">
        <v>8.7338683039841058E-3</v>
      </c>
    </row>
    <row r="156" spans="1:3" x14ac:dyDescent="0.25">
      <c r="A156" s="1">
        <v>132</v>
      </c>
      <c r="B156" s="3">
        <v>-2.2316575057715983E-4</v>
      </c>
      <c r="C156" s="3">
        <v>1.8862003208242453E-2</v>
      </c>
    </row>
    <row r="157" spans="1:3" x14ac:dyDescent="0.25">
      <c r="A157" s="1">
        <v>133</v>
      </c>
      <c r="B157" s="3">
        <v>-7.2376363210363299E-4</v>
      </c>
      <c r="C157" s="3">
        <v>9.3978841636968777E-3</v>
      </c>
    </row>
    <row r="158" spans="1:3" x14ac:dyDescent="0.25">
      <c r="A158" s="1">
        <v>134</v>
      </c>
      <c r="B158" s="3">
        <v>-1.9110119747335245E-4</v>
      </c>
      <c r="C158" s="3">
        <v>2.4755629512294496E-2</v>
      </c>
    </row>
    <row r="159" spans="1:3" x14ac:dyDescent="0.25">
      <c r="A159" s="1">
        <v>135</v>
      </c>
      <c r="B159" s="3">
        <v>-1.0405205397264203E-3</v>
      </c>
      <c r="C159" s="3">
        <v>-2.6290177065175047E-2</v>
      </c>
    </row>
    <row r="160" spans="1:3" x14ac:dyDescent="0.25">
      <c r="A160" s="1">
        <v>136</v>
      </c>
      <c r="B160" s="3">
        <v>1.7335309049024462E-3</v>
      </c>
      <c r="C160" s="3">
        <v>1.8494475667753404E-2</v>
      </c>
    </row>
    <row r="161" spans="1:3" x14ac:dyDescent="0.25">
      <c r="A161" s="1">
        <v>137</v>
      </c>
      <c r="B161" s="3">
        <v>-8.0871242654608519E-4</v>
      </c>
      <c r="C161" s="3">
        <v>-6.0026241291034508E-3</v>
      </c>
    </row>
    <row r="162" spans="1:3" x14ac:dyDescent="0.25">
      <c r="A162" s="1">
        <v>138</v>
      </c>
      <c r="B162" s="3">
        <v>6.3667156663515319E-4</v>
      </c>
      <c r="C162" s="3">
        <v>1.6309158933277633E-2</v>
      </c>
    </row>
    <row r="163" spans="1:3" x14ac:dyDescent="0.25">
      <c r="A163" s="1">
        <v>139</v>
      </c>
      <c r="B163" s="3">
        <v>-6.3326420149733545E-4</v>
      </c>
      <c r="C163" s="3">
        <v>4.3189964159024794E-3</v>
      </c>
    </row>
    <row r="164" spans="1:3" x14ac:dyDescent="0.25">
      <c r="A164" s="1">
        <v>140</v>
      </c>
      <c r="B164" s="3">
        <v>7.5552344782570303E-5</v>
      </c>
      <c r="C164" s="3">
        <v>1.8499138764659827E-2</v>
      </c>
    </row>
    <row r="165" spans="1:3" x14ac:dyDescent="0.25">
      <c r="A165" s="1">
        <v>141</v>
      </c>
      <c r="B165" s="3">
        <v>-7.2033469877110152E-4</v>
      </c>
      <c r="C165" s="3">
        <v>1.7666976819910862E-2</v>
      </c>
    </row>
    <row r="166" spans="1:3" x14ac:dyDescent="0.25">
      <c r="A166" s="1">
        <v>142</v>
      </c>
      <c r="B166" s="3">
        <v>-6.3330758658714436E-4</v>
      </c>
      <c r="C166" s="3">
        <v>5.1439535322166698E-3</v>
      </c>
    </row>
    <row r="167" spans="1:3" x14ac:dyDescent="0.25">
      <c r="A167" s="1">
        <v>143</v>
      </c>
      <c r="B167" s="3">
        <v>3.1456706171476023E-5</v>
      </c>
      <c r="C167" s="3">
        <v>1.3072421483371944E-2</v>
      </c>
    </row>
    <row r="168" spans="1:3" x14ac:dyDescent="0.25">
      <c r="A168" s="1">
        <v>144</v>
      </c>
      <c r="B168" s="3">
        <v>-4.2789322241609985E-4</v>
      </c>
      <c r="C168" s="3">
        <v>2.8595957137581559E-2</v>
      </c>
    </row>
    <row r="169" spans="1:3" x14ac:dyDescent="0.25">
      <c r="A169" s="1">
        <v>145</v>
      </c>
      <c r="B169" s="3">
        <v>-1.2331469896694313E-3</v>
      </c>
      <c r="C169" s="3">
        <v>-2.3448940948486641E-2</v>
      </c>
    </row>
    <row r="170" spans="1:3" x14ac:dyDescent="0.25">
      <c r="A170" s="1">
        <v>146</v>
      </c>
      <c r="B170" s="3">
        <v>1.5919498761646814E-3</v>
      </c>
      <c r="C170" s="3">
        <v>5.6581898014829868E-3</v>
      </c>
    </row>
    <row r="171" spans="1:3" x14ac:dyDescent="0.25">
      <c r="A171" s="1">
        <v>147</v>
      </c>
      <c r="B171" s="3">
        <v>-1.1498251651564386E-4</v>
      </c>
      <c r="C171" s="3">
        <v>1.1666393607543778E-2</v>
      </c>
    </row>
    <row r="172" spans="1:3" x14ac:dyDescent="0.25">
      <c r="A172" s="1">
        <v>148</v>
      </c>
      <c r="B172" s="3">
        <v>-3.4490632870766723E-4</v>
      </c>
      <c r="C172" s="3">
        <v>3.0919298185459212E-2</v>
      </c>
    </row>
    <row r="173" spans="1:3" x14ac:dyDescent="0.25">
      <c r="A173" s="1">
        <v>149</v>
      </c>
      <c r="B173" s="3">
        <v>-1.3617768854701309E-3</v>
      </c>
      <c r="C173" s="3">
        <v>3.5984588230713002E-2</v>
      </c>
    </row>
    <row r="174" spans="1:3" x14ac:dyDescent="0.25">
      <c r="A174" s="1">
        <v>150</v>
      </c>
      <c r="B174" s="3">
        <v>-1.5781845362988539E-3</v>
      </c>
      <c r="C174" s="3">
        <v>-1.8693413193416501E-2</v>
      </c>
    </row>
    <row r="175" spans="1:3" x14ac:dyDescent="0.25">
      <c r="A175" s="1">
        <v>151</v>
      </c>
      <c r="B175" s="3">
        <v>1.3561877898183802E-3</v>
      </c>
      <c r="C175" s="3">
        <v>-1.0299884780691786E-2</v>
      </c>
    </row>
    <row r="176" spans="1:3" x14ac:dyDescent="0.25">
      <c r="A176" s="1">
        <v>152</v>
      </c>
      <c r="B176" s="3">
        <v>7.5065657086179701E-4</v>
      </c>
      <c r="C176" s="3">
        <v>1.2044914414476672E-2</v>
      </c>
    </row>
    <row r="177" spans="1:3" x14ac:dyDescent="0.25">
      <c r="A177" s="1">
        <v>153</v>
      </c>
      <c r="B177" s="3">
        <v>-4.1141270749287272E-4</v>
      </c>
      <c r="C177" s="3">
        <v>-1.7189025877637834E-2</v>
      </c>
    </row>
    <row r="178" spans="1:3" x14ac:dyDescent="0.25">
      <c r="A178" s="1">
        <v>154</v>
      </c>
      <c r="B178" s="3">
        <v>1.2134013821566974E-3</v>
      </c>
      <c r="C178" s="3">
        <v>4.4871400415168556E-3</v>
      </c>
    </row>
    <row r="179" spans="1:3" x14ac:dyDescent="0.25">
      <c r="A179" s="1">
        <v>155</v>
      </c>
      <c r="B179" s="3">
        <v>-3.214897645781805E-5</v>
      </c>
      <c r="C179" s="3">
        <v>-1.2614214280085075E-2</v>
      </c>
    </row>
    <row r="180" spans="1:3" x14ac:dyDescent="0.25">
      <c r="A180" s="1">
        <v>156</v>
      </c>
      <c r="B180" s="3">
        <v>9.4858203551143462E-4</v>
      </c>
      <c r="C180" s="3">
        <v>-3.4209931667409494E-4</v>
      </c>
    </row>
    <row r="181" spans="1:3" x14ac:dyDescent="0.25">
      <c r="A181" s="1">
        <v>157</v>
      </c>
      <c r="B181" s="3">
        <v>2.4015316037139347E-4</v>
      </c>
      <c r="C181" s="3">
        <v>2.4811542134660345E-3</v>
      </c>
    </row>
    <row r="182" spans="1:3" x14ac:dyDescent="0.25">
      <c r="A182" s="1">
        <v>158</v>
      </c>
      <c r="B182" s="3">
        <v>1.2710552862170405E-4</v>
      </c>
      <c r="C182" s="3">
        <v>2.4043533080513324E-2</v>
      </c>
    </row>
    <row r="183" spans="1:3" x14ac:dyDescent="0.25">
      <c r="A183" s="1">
        <v>159</v>
      </c>
      <c r="B183" s="3">
        <v>-1.0194652251436633E-3</v>
      </c>
      <c r="C183" s="3">
        <v>-8.4589698798569254E-3</v>
      </c>
    </row>
    <row r="184" spans="1:3" x14ac:dyDescent="0.25">
      <c r="A184" s="1">
        <v>160</v>
      </c>
      <c r="B184" s="3">
        <v>7.7924091579339647E-4</v>
      </c>
      <c r="C184" s="3">
        <v>-3.4681357040711971E-2</v>
      </c>
    </row>
    <row r="185" spans="1:3" x14ac:dyDescent="0.25">
      <c r="A185" s="1">
        <v>161</v>
      </c>
      <c r="B185" s="3">
        <v>2.0848050869806539E-3</v>
      </c>
      <c r="C185" s="3">
        <v>-3.877398623496265E-2</v>
      </c>
    </row>
    <row r="186" spans="1:3" x14ac:dyDescent="0.25">
      <c r="A186" s="1">
        <v>162</v>
      </c>
      <c r="B186" s="3">
        <v>2.2337872258283301E-3</v>
      </c>
      <c r="C186" s="3">
        <v>-4.098130609536893E-2</v>
      </c>
    </row>
    <row r="187" spans="1:3" x14ac:dyDescent="0.25">
      <c r="A187" s="1">
        <v>163</v>
      </c>
      <c r="B187" s="3">
        <v>2.3438153571029973E-3</v>
      </c>
      <c r="C187" s="3">
        <v>3.7362363568826079E-2</v>
      </c>
    </row>
    <row r="188" spans="1:3" x14ac:dyDescent="0.25">
      <c r="A188" s="1">
        <v>164</v>
      </c>
      <c r="B188" s="3">
        <v>-1.8499151807052573E-3</v>
      </c>
      <c r="C188" s="3">
        <v>1.0429788982988495E-2</v>
      </c>
    </row>
    <row r="189" spans="1:3" x14ac:dyDescent="0.25">
      <c r="A189" s="1">
        <v>165</v>
      </c>
      <c r="B189" s="3">
        <v>-1.8606325282699126E-4</v>
      </c>
      <c r="C189" s="3">
        <v>2.7028473671519056E-2</v>
      </c>
    </row>
    <row r="190" spans="1:3" x14ac:dyDescent="0.25">
      <c r="A190" s="1">
        <v>166</v>
      </c>
      <c r="B190" s="3">
        <v>-1.1622843827186881E-3</v>
      </c>
      <c r="C190" s="3">
        <v>2.399718650011504E-2</v>
      </c>
    </row>
    <row r="191" spans="1:3" x14ac:dyDescent="0.25">
      <c r="A191" s="1">
        <v>167</v>
      </c>
      <c r="B191" s="3">
        <v>-9.4806363320757434E-4</v>
      </c>
      <c r="C191" s="3">
        <v>3.3524555331502183E-3</v>
      </c>
    </row>
    <row r="192" spans="1:3" x14ac:dyDescent="0.25">
      <c r="A192" s="1">
        <v>168</v>
      </c>
      <c r="B192" s="3">
        <v>1.4404619729791368E-4</v>
      </c>
      <c r="C192" s="3">
        <v>1.0312216631483217E-2</v>
      </c>
    </row>
    <row r="193" spans="1:3" x14ac:dyDescent="0.25">
      <c r="A193" s="1">
        <v>169</v>
      </c>
      <c r="B193" s="3">
        <v>-2.8636534415412454E-4</v>
      </c>
      <c r="C193" s="3">
        <v>1.5913406411080348E-2</v>
      </c>
    </row>
    <row r="194" spans="1:3" x14ac:dyDescent="0.25">
      <c r="A194" s="1">
        <v>170</v>
      </c>
      <c r="B194" s="3">
        <v>-5.6276851202106525E-4</v>
      </c>
      <c r="C194" s="3">
        <v>1.5664096405187899E-2</v>
      </c>
    </row>
    <row r="195" spans="1:3" x14ac:dyDescent="0.25">
      <c r="A195" s="1">
        <v>171</v>
      </c>
      <c r="B195" s="3">
        <v>-5.3466659391045515E-4</v>
      </c>
      <c r="C195" s="3">
        <v>5.9943671486153401E-3</v>
      </c>
    </row>
    <row r="196" spans="1:3" x14ac:dyDescent="0.25">
      <c r="A196" s="1">
        <v>172</v>
      </c>
      <c r="B196" s="3">
        <v>-1.9274864270278776E-5</v>
      </c>
      <c r="C196" s="3">
        <v>-2.4059052728668456E-2</v>
      </c>
    </row>
    <row r="197" spans="1:3" x14ac:dyDescent="0.25">
      <c r="A197" s="1">
        <v>173</v>
      </c>
      <c r="B197" s="3">
        <v>1.5596759583200873E-3</v>
      </c>
      <c r="C197" s="3">
        <v>-1.2392076145043007E-2</v>
      </c>
    </row>
    <row r="198" spans="1:3" x14ac:dyDescent="0.25">
      <c r="A198" s="1">
        <v>174</v>
      </c>
      <c r="B198" s="3">
        <v>8.5161691424726245E-4</v>
      </c>
      <c r="C198" s="3">
        <v>-1.6314994619175911E-2</v>
      </c>
    </row>
    <row r="199" spans="1:3" x14ac:dyDescent="0.25">
      <c r="A199" s="1">
        <v>175</v>
      </c>
      <c r="B199" s="3">
        <v>1.0991651163553896E-3</v>
      </c>
      <c r="C199" s="3">
        <v>-1.4114533228425638E-2</v>
      </c>
    </row>
    <row r="200" spans="1:3" x14ac:dyDescent="0.25">
      <c r="A200" s="1">
        <v>176</v>
      </c>
      <c r="B200" s="3">
        <v>9.6830713419650835E-4</v>
      </c>
      <c r="C200" s="3">
        <v>3.4991364773133346E-2</v>
      </c>
    </row>
    <row r="201" spans="1:3" x14ac:dyDescent="0.25">
      <c r="A201" s="1">
        <v>177</v>
      </c>
      <c r="B201" s="3">
        <v>-1.6496462152452277E-3</v>
      </c>
      <c r="C201" s="3">
        <v>-3.2631891383177333E-2</v>
      </c>
    </row>
    <row r="202" spans="1:3" x14ac:dyDescent="0.25">
      <c r="A202" s="1">
        <v>178</v>
      </c>
      <c r="B202" s="3">
        <v>2.1050870044025979E-3</v>
      </c>
      <c r="C202" s="3">
        <v>1.6829210587706814E-2</v>
      </c>
    </row>
    <row r="203" spans="1:3" x14ac:dyDescent="0.25">
      <c r="A203" s="1">
        <v>179</v>
      </c>
      <c r="B203" s="3">
        <v>-7.3955740885783437E-4</v>
      </c>
      <c r="C203" s="3">
        <v>-2.3237615217113435E-2</v>
      </c>
    </row>
    <row r="204" spans="1:3" x14ac:dyDescent="0.25">
      <c r="A204" s="1">
        <v>180</v>
      </c>
      <c r="B204" s="3">
        <v>1.5542687348756501E-3</v>
      </c>
      <c r="C204" s="3">
        <v>9.1732897233115368E-3</v>
      </c>
    </row>
    <row r="205" spans="1:3" x14ac:dyDescent="0.25">
      <c r="A205" s="1">
        <v>181</v>
      </c>
      <c r="B205" s="3">
        <v>-3.0086741095000977E-4</v>
      </c>
      <c r="C205" s="3">
        <v>-4.0535020725883206E-2</v>
      </c>
    </row>
    <row r="206" spans="1:3" x14ac:dyDescent="0.25">
      <c r="A206" s="1">
        <v>182</v>
      </c>
      <c r="B206" s="3">
        <v>2.4554488201081154E-3</v>
      </c>
      <c r="C206" s="3">
        <v>-3.4980205913467139E-3</v>
      </c>
    </row>
    <row r="207" spans="1:3" x14ac:dyDescent="0.25">
      <c r="A207" s="1">
        <v>183</v>
      </c>
      <c r="B207" s="3">
        <v>3.2830311847242041E-4</v>
      </c>
      <c r="C207" s="3">
        <v>6.0050849646285855E-2</v>
      </c>
    </row>
    <row r="208" spans="1:3" x14ac:dyDescent="0.25">
      <c r="A208" s="1">
        <v>184</v>
      </c>
      <c r="B208" s="3">
        <v>-2.9549858673825076E-3</v>
      </c>
      <c r="C208" s="3">
        <v>-1.6546541101203096E-2</v>
      </c>
    </row>
    <row r="209" spans="1:3" x14ac:dyDescent="0.25">
      <c r="A209" s="1">
        <v>185</v>
      </c>
      <c r="B209" s="3">
        <v>1.3150237738704974E-3</v>
      </c>
      <c r="C209" s="3">
        <v>-2.6667066023239597E-2</v>
      </c>
    </row>
    <row r="210" spans="1:3" x14ac:dyDescent="0.25">
      <c r="A210" s="1">
        <v>186</v>
      </c>
      <c r="B210" s="3">
        <v>1.6277621824398434E-3</v>
      </c>
      <c r="C210" s="3">
        <v>6.2154152785860355E-3</v>
      </c>
    </row>
    <row r="211" spans="1:3" x14ac:dyDescent="0.25">
      <c r="A211" s="1">
        <v>187</v>
      </c>
      <c r="B211" s="3">
        <v>-1.4668326144051766E-4</v>
      </c>
      <c r="C211" s="3">
        <v>1.0285330432774131E-2</v>
      </c>
    </row>
    <row r="212" spans="1:3" x14ac:dyDescent="0.25">
      <c r="A212" s="1">
        <v>188</v>
      </c>
      <c r="B212" s="3">
        <v>-2.6938724727211088E-4</v>
      </c>
      <c r="C212" s="3">
        <v>-4.033339351785105E-4</v>
      </c>
    </row>
    <row r="213" spans="1:3" x14ac:dyDescent="0.25">
      <c r="A213" s="1">
        <v>189</v>
      </c>
      <c r="B213" s="3">
        <v>3.0853281124394369E-4</v>
      </c>
      <c r="C213" s="3">
        <v>1.9348938408909451E-2</v>
      </c>
    </row>
    <row r="214" spans="1:3" x14ac:dyDescent="0.25">
      <c r="A214" s="1">
        <v>190</v>
      </c>
      <c r="B214" s="3">
        <v>-7.7821454565681872E-4</v>
      </c>
      <c r="C214" s="3">
        <v>2.6186747546607495E-2</v>
      </c>
    </row>
    <row r="215" spans="1:3" x14ac:dyDescent="0.25">
      <c r="A215" s="1">
        <v>191</v>
      </c>
      <c r="B215" s="3">
        <v>-1.0856366824416089E-3</v>
      </c>
      <c r="C215" s="3">
        <v>-8.2858974086920337E-3</v>
      </c>
    </row>
    <row r="216" spans="1:3" x14ac:dyDescent="0.25">
      <c r="A216" s="1">
        <v>192</v>
      </c>
      <c r="B216" s="3">
        <v>7.7352653828189613E-4</v>
      </c>
      <c r="C216" s="3">
        <v>1.4690699159299657E-2</v>
      </c>
    </row>
    <row r="217" spans="1:3" x14ac:dyDescent="0.25">
      <c r="A217" s="1">
        <v>193</v>
      </c>
      <c r="B217" s="3">
        <v>-5.5406524110290702E-4</v>
      </c>
      <c r="C217" s="3">
        <v>-1.5559722025274281E-2</v>
      </c>
    </row>
    <row r="218" spans="1:3" x14ac:dyDescent="0.25">
      <c r="A218" s="1">
        <v>194</v>
      </c>
      <c r="B218" s="3">
        <v>1.1339326609909556E-3</v>
      </c>
      <c r="C218" s="3">
        <v>1.2419033743712712E-2</v>
      </c>
    </row>
    <row r="219" spans="1:3" x14ac:dyDescent="0.25">
      <c r="A219" s="1">
        <v>195</v>
      </c>
      <c r="B219" s="3">
        <v>-4.5189916496577131E-4</v>
      </c>
      <c r="C219" s="3">
        <v>5.0767151322539401E-2</v>
      </c>
    </row>
    <row r="220" spans="1:3" x14ac:dyDescent="0.25">
      <c r="A220" s="1">
        <v>196</v>
      </c>
      <c r="B220" s="3">
        <v>-2.4170215840947106E-3</v>
      </c>
      <c r="C220" s="3">
        <v>-2.790708409491411E-2</v>
      </c>
    </row>
    <row r="221" spans="1:3" x14ac:dyDescent="0.25">
      <c r="A221" s="1">
        <v>197</v>
      </c>
      <c r="B221" s="3">
        <v>1.893543080303447E-3</v>
      </c>
      <c r="C221" s="3">
        <v>-1.5494891460097237E-2</v>
      </c>
    </row>
    <row r="222" spans="1:3" x14ac:dyDescent="0.25">
      <c r="A222" s="1">
        <v>198</v>
      </c>
      <c r="B222" s="3">
        <v>9.9963062069056583E-4</v>
      </c>
      <c r="C222" s="3">
        <v>-3.0080839921532418E-2</v>
      </c>
    </row>
    <row r="223" spans="1:3" x14ac:dyDescent="0.25">
      <c r="A223" s="1">
        <v>199</v>
      </c>
      <c r="B223" s="3">
        <v>1.8271042425823895E-3</v>
      </c>
      <c r="C223" s="3">
        <v>2.1505127231337691E-2</v>
      </c>
    </row>
    <row r="224" spans="1:3" x14ac:dyDescent="0.25">
      <c r="A224" s="1">
        <v>200</v>
      </c>
      <c r="B224" s="3">
        <v>-9.7464829866514757E-4</v>
      </c>
      <c r="C224" s="3">
        <v>1.4653881801564392E-2</v>
      </c>
    </row>
    <row r="225" spans="1:3" x14ac:dyDescent="0.25">
      <c r="A225" s="1">
        <v>201</v>
      </c>
      <c r="B225" s="3">
        <v>-4.5864875358304355E-4</v>
      </c>
      <c r="C225" s="3">
        <v>1.208120773196656E-2</v>
      </c>
    </row>
    <row r="226" spans="1:3" x14ac:dyDescent="0.25">
      <c r="A226" s="1">
        <v>202</v>
      </c>
      <c r="B226" s="3">
        <v>-3.4870952825449651E-4</v>
      </c>
      <c r="C226" s="3">
        <v>-3.299300405520271E-2</v>
      </c>
    </row>
    <row r="227" spans="1:3" x14ac:dyDescent="0.25">
      <c r="A227" s="1">
        <v>203</v>
      </c>
      <c r="B227" s="3">
        <v>2.0548488539714862E-3</v>
      </c>
      <c r="C227" s="3">
        <v>-9.5091047286331651E-3</v>
      </c>
    </row>
    <row r="228" spans="1:3" x14ac:dyDescent="0.25">
      <c r="A228" s="1">
        <v>204</v>
      </c>
      <c r="B228" s="3">
        <v>6.7103872149530067E-4</v>
      </c>
      <c r="C228" s="3">
        <v>-6.216640929202058E-3</v>
      </c>
    </row>
    <row r="229" spans="1:3" x14ac:dyDescent="0.25">
      <c r="A229" s="1">
        <v>205</v>
      </c>
      <c r="B229" s="3">
        <v>5.6901192869738648E-4</v>
      </c>
      <c r="C229" s="3">
        <v>2.0470767255845599E-2</v>
      </c>
    </row>
    <row r="230" spans="1:3" x14ac:dyDescent="0.25">
      <c r="A230" s="1">
        <v>206</v>
      </c>
      <c r="B230" s="3">
        <v>-8.5210560861256565E-4</v>
      </c>
      <c r="C230" s="3">
        <v>-3.6422839792267609E-3</v>
      </c>
    </row>
    <row r="231" spans="1:3" x14ac:dyDescent="0.25">
      <c r="A231" s="1">
        <v>207</v>
      </c>
      <c r="B231" s="3">
        <v>5.1281951725541067E-4</v>
      </c>
      <c r="C231" s="3">
        <v>-0.10095196009826157</v>
      </c>
    </row>
    <row r="232" spans="1:3" x14ac:dyDescent="0.25">
      <c r="A232" s="1">
        <v>208</v>
      </c>
      <c r="B232" s="3">
        <v>5.6415316556103134E-3</v>
      </c>
      <c r="C232" s="3">
        <v>5.6780090888573871E-3</v>
      </c>
    </row>
    <row r="233" spans="1:3" x14ac:dyDescent="0.25">
      <c r="A233" s="1">
        <v>209</v>
      </c>
      <c r="B233" s="3">
        <v>-3.3251173443732781E-4</v>
      </c>
      <c r="C233" s="3">
        <v>-9.5650593427715723E-3</v>
      </c>
    </row>
    <row r="234" spans="1:3" x14ac:dyDescent="0.25">
      <c r="A234" s="1">
        <v>210</v>
      </c>
      <c r="B234" s="3">
        <v>8.0164576573082589E-4</v>
      </c>
      <c r="C234" s="3">
        <v>-9.722311524110315E-3</v>
      </c>
    </row>
    <row r="235" spans="1:3" x14ac:dyDescent="0.25">
      <c r="A235" s="1">
        <v>211</v>
      </c>
      <c r="B235" s="3">
        <v>7.4942543981575116E-4</v>
      </c>
      <c r="C235" s="3">
        <v>7.4605082346297629E-3</v>
      </c>
    </row>
    <row r="236" spans="1:3" x14ac:dyDescent="0.25">
      <c r="A236" s="1">
        <v>212</v>
      </c>
      <c r="B236" s="3">
        <v>-1.6628815930216646E-4</v>
      </c>
      <c r="C236" s="3">
        <v>2.9590477438795663E-2</v>
      </c>
    </row>
    <row r="237" spans="1:3" x14ac:dyDescent="0.25">
      <c r="A237" s="1">
        <v>213</v>
      </c>
      <c r="B237" s="3">
        <v>-1.3002929808428672E-3</v>
      </c>
      <c r="C237" s="3">
        <v>-1.9628269979656238E-2</v>
      </c>
    </row>
    <row r="238" spans="1:3" x14ac:dyDescent="0.25">
      <c r="A238" s="1">
        <v>214</v>
      </c>
      <c r="B238" s="3">
        <v>1.3913057667657353E-3</v>
      </c>
      <c r="C238" s="3">
        <v>-1.451904441232188E-2</v>
      </c>
    </row>
    <row r="239" spans="1:3" x14ac:dyDescent="0.25">
      <c r="A239" s="1">
        <v>215</v>
      </c>
      <c r="B239" s="3">
        <v>9.7431388405115724E-4</v>
      </c>
      <c r="C239" s="3">
        <v>-2.0812656103715372E-2</v>
      </c>
    </row>
    <row r="240" spans="1:3" x14ac:dyDescent="0.25">
      <c r="A240" s="1">
        <v>216</v>
      </c>
      <c r="B240" s="3">
        <v>1.3330281821232529E-3</v>
      </c>
      <c r="C240" s="3">
        <v>2.2070380202037141E-2</v>
      </c>
    </row>
    <row r="241" spans="1:3" x14ac:dyDescent="0.25">
      <c r="A241" s="1">
        <v>217</v>
      </c>
      <c r="B241" s="3">
        <v>-9.7845304962589671E-4</v>
      </c>
      <c r="C241" s="3">
        <v>3.2159819643489983E-2</v>
      </c>
    </row>
    <row r="242" spans="1:3" x14ac:dyDescent="0.25">
      <c r="A242" s="1">
        <v>218</v>
      </c>
      <c r="B242" s="3">
        <v>-1.3942226281468259E-3</v>
      </c>
      <c r="C242" s="3">
        <v>9.6388588177371247E-3</v>
      </c>
    </row>
    <row r="243" spans="1:3" x14ac:dyDescent="0.25">
      <c r="A243" s="1">
        <v>219</v>
      </c>
      <c r="B243" s="3">
        <v>-1.6814317699528837E-4</v>
      </c>
      <c r="C243" s="3">
        <v>-1.6041903093313253E-2</v>
      </c>
    </row>
    <row r="244" spans="1:3" x14ac:dyDescent="0.25">
      <c r="A244" s="1">
        <v>220</v>
      </c>
      <c r="B244" s="3">
        <v>1.1390781714725436E-3</v>
      </c>
      <c r="C244" s="3">
        <v>-4.4390956509684002E-4</v>
      </c>
    </row>
    <row r="245" spans="1:3" x14ac:dyDescent="0.25">
      <c r="A245" s="1">
        <v>221</v>
      </c>
      <c r="B245" s="3">
        <v>2.3541246968002694E-4</v>
      </c>
      <c r="C245" s="3">
        <v>-8.6095018802114266E-3</v>
      </c>
    </row>
    <row r="246" spans="1:3" x14ac:dyDescent="0.25">
      <c r="A246" s="1">
        <v>222</v>
      </c>
      <c r="B246" s="3">
        <v>7.2020828389290307E-4</v>
      </c>
      <c r="C246" s="3">
        <v>-4.9336976636286632E-3</v>
      </c>
    </row>
    <row r="247" spans="1:3" x14ac:dyDescent="0.25">
      <c r="A247" s="1">
        <v>223</v>
      </c>
      <c r="B247" s="3">
        <v>4.9780403915937823E-4</v>
      </c>
      <c r="C247" s="3">
        <v>-7.2056844427159988E-3</v>
      </c>
    </row>
    <row r="248" spans="1:3" x14ac:dyDescent="0.25">
      <c r="A248" s="1">
        <v>224</v>
      </c>
      <c r="B248" s="3">
        <v>6.3114133368823351E-4</v>
      </c>
      <c r="C248" s="3">
        <v>-5.5604034930641179E-2</v>
      </c>
    </row>
    <row r="249" spans="1:3" x14ac:dyDescent="0.25">
      <c r="A249" s="1">
        <v>225</v>
      </c>
      <c r="B249" s="3">
        <v>3.2111403066436253E-3</v>
      </c>
      <c r="C249" s="3">
        <v>-1.1478755982912212E-2</v>
      </c>
    </row>
    <row r="250" spans="1:3" x14ac:dyDescent="0.25">
      <c r="A250" s="1">
        <v>226</v>
      </c>
      <c r="B250" s="3">
        <v>7.1451674654795182E-4</v>
      </c>
      <c r="C250" s="3">
        <v>5.3050650118381766E-3</v>
      </c>
    </row>
    <row r="251" spans="1:3" x14ac:dyDescent="0.25">
      <c r="A251" s="1">
        <v>227</v>
      </c>
      <c r="B251" s="3">
        <v>-4.9203229247339912E-5</v>
      </c>
      <c r="C251" s="3">
        <v>-3.0804510566877118E-2</v>
      </c>
    </row>
    <row r="252" spans="1:3" x14ac:dyDescent="0.25">
      <c r="A252" s="1">
        <v>228</v>
      </c>
      <c r="B252" s="3">
        <v>1.921853202021473E-3</v>
      </c>
      <c r="C252" s="3">
        <v>-3.0170102600958801E-2</v>
      </c>
    </row>
    <row r="253" spans="1:3" x14ac:dyDescent="0.25">
      <c r="A253" s="1">
        <v>229</v>
      </c>
      <c r="B253" s="3">
        <v>1.7825784971357741E-3</v>
      </c>
      <c r="C253" s="3">
        <v>-2.0662432316438412E-2</v>
      </c>
    </row>
    <row r="254" spans="1:3" x14ac:dyDescent="0.25">
      <c r="A254" s="1">
        <v>230</v>
      </c>
      <c r="B254" s="3">
        <v>1.2817923297965645E-3</v>
      </c>
      <c r="C254" s="3">
        <v>-2.4252449569385388E-2</v>
      </c>
    </row>
    <row r="255" spans="1:3" x14ac:dyDescent="0.25">
      <c r="A255" s="1">
        <v>231</v>
      </c>
      <c r="B255" s="3">
        <v>1.5004656072824766E-3</v>
      </c>
      <c r="C255" s="3">
        <v>-1.8237257962806227E-2</v>
      </c>
    </row>
    <row r="256" spans="1:3" x14ac:dyDescent="0.25">
      <c r="A256" s="1">
        <v>232</v>
      </c>
      <c r="B256" s="3">
        <v>1.1672353037086424E-3</v>
      </c>
      <c r="C256" s="3">
        <v>-5.5797202790298643E-2</v>
      </c>
    </row>
    <row r="257" spans="1:3" x14ac:dyDescent="0.25">
      <c r="A257" s="1">
        <v>233</v>
      </c>
      <c r="B257" s="3">
        <v>3.192809243333007E-3</v>
      </c>
      <c r="C257" s="3">
        <v>3.2697257192689864E-2</v>
      </c>
    </row>
    <row r="258" spans="1:3" x14ac:dyDescent="0.25">
      <c r="A258" s="1">
        <v>234</v>
      </c>
      <c r="B258" s="3">
        <v>-1.6459254653147445E-3</v>
      </c>
      <c r="C258" s="3">
        <v>-2.6696935335325182E-2</v>
      </c>
    </row>
    <row r="259" spans="1:3" x14ac:dyDescent="0.25">
      <c r="A259" s="1">
        <v>235</v>
      </c>
      <c r="B259" s="3">
        <v>1.78763593528967E-3</v>
      </c>
      <c r="C259" s="3">
        <v>1.6183481068568362E-2</v>
      </c>
    </row>
    <row r="260" spans="1:3" x14ac:dyDescent="0.25">
      <c r="A260" s="1">
        <v>236</v>
      </c>
      <c r="B260" s="3">
        <v>-6.8807073633789131E-4</v>
      </c>
      <c r="C260" s="3">
        <v>2.5357148987589323E-4</v>
      </c>
    </row>
    <row r="261" spans="1:3" x14ac:dyDescent="0.25">
      <c r="A261" s="1">
        <v>237</v>
      </c>
      <c r="B261" s="3">
        <v>2.9579869372234758E-4</v>
      </c>
      <c r="C261" s="3">
        <v>-2.2265047822355978E-2</v>
      </c>
    </row>
    <row r="262" spans="1:3" x14ac:dyDescent="0.25">
      <c r="A262" s="1">
        <v>238</v>
      </c>
      <c r="B262" s="3">
        <v>1.446935488324028E-3</v>
      </c>
      <c r="C262" s="3">
        <v>-1.2166109137688709E-2</v>
      </c>
    </row>
    <row r="263" spans="1:3" x14ac:dyDescent="0.25">
      <c r="A263" s="1">
        <v>239</v>
      </c>
      <c r="B263" s="3">
        <v>8.4556440683521594E-4</v>
      </c>
      <c r="C263" s="3">
        <v>3.7044430567236435E-2</v>
      </c>
    </row>
    <row r="264" spans="1:3" x14ac:dyDescent="0.25">
      <c r="A264" s="1">
        <v>240</v>
      </c>
      <c r="B264" s="3">
        <v>-1.7528313425280136E-3</v>
      </c>
      <c r="C264" s="3">
        <v>-9.5516368661301004E-3</v>
      </c>
    </row>
    <row r="265" spans="1:3" x14ac:dyDescent="0.25">
      <c r="A265" s="1">
        <v>241</v>
      </c>
      <c r="B265" s="3">
        <v>8.7685123888895798E-4</v>
      </c>
      <c r="C265" s="3">
        <v>-8.4752869558970281E-2</v>
      </c>
    </row>
    <row r="266" spans="1:3" x14ac:dyDescent="0.25">
      <c r="A266" s="1">
        <v>242</v>
      </c>
      <c r="B266" s="3">
        <v>4.7561524628005735E-3</v>
      </c>
      <c r="C266" s="3">
        <v>8.3482874523597969E-2</v>
      </c>
    </row>
    <row r="267" spans="1:3" x14ac:dyDescent="0.25">
      <c r="A267" s="1">
        <v>243</v>
      </c>
      <c r="B267" s="3">
        <v>-4.4442312259299855E-3</v>
      </c>
      <c r="C267" s="3">
        <v>9.2216561648218696E-3</v>
      </c>
    </row>
    <row r="268" spans="1:3" x14ac:dyDescent="0.25">
      <c r="A268" s="1">
        <v>244</v>
      </c>
      <c r="B268" s="3">
        <v>1.7196075476835857E-5</v>
      </c>
      <c r="C268" s="3">
        <v>-6.3516396142531129E-2</v>
      </c>
    </row>
    <row r="269" spans="1:3" x14ac:dyDescent="0.25">
      <c r="A269" s="1">
        <v>245</v>
      </c>
      <c r="B269" s="3">
        <v>3.6669127281245789E-3</v>
      </c>
      <c r="C269" s="3">
        <v>-2.7439777295236801E-3</v>
      </c>
    </row>
    <row r="270" spans="1:3" ht="15.75" thickBot="1" x14ac:dyDescent="0.3">
      <c r="A270" s="2">
        <v>246</v>
      </c>
      <c r="B270" s="4">
        <v>2.2323725166734112E-4</v>
      </c>
      <c r="C270" s="4">
        <v>-3.4474767454966138E-2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278"/>
  <sheetViews>
    <sheetView tabSelected="1" workbookViewId="0">
      <selection activeCell="Q11" sqref="Q11"/>
    </sheetView>
  </sheetViews>
  <sheetFormatPr defaultRowHeight="15" x14ac:dyDescent="0.25"/>
  <cols>
    <col min="1" max="2" width="10.5703125" customWidth="1"/>
    <col min="5" max="9" width="9.5703125" bestFit="1" customWidth="1"/>
  </cols>
  <sheetData>
    <row r="2" spans="1:13" x14ac:dyDescent="0.25">
      <c r="E2" t="s">
        <v>46</v>
      </c>
    </row>
    <row r="3" spans="1:13" x14ac:dyDescent="0.25">
      <c r="F3" t="s">
        <v>47</v>
      </c>
    </row>
    <row r="4" spans="1:13" x14ac:dyDescent="0.25">
      <c r="G4" t="s">
        <v>48</v>
      </c>
    </row>
    <row r="5" spans="1:13" x14ac:dyDescent="0.25">
      <c r="H5" t="s">
        <v>49</v>
      </c>
    </row>
    <row r="6" spans="1:13" x14ac:dyDescent="0.25">
      <c r="I6" t="s">
        <v>50</v>
      </c>
    </row>
    <row r="7" spans="1:13" x14ac:dyDescent="0.25">
      <c r="J7" t="s">
        <v>51</v>
      </c>
    </row>
    <row r="9" spans="1:13" ht="15.75" thickBot="1" x14ac:dyDescent="0.3">
      <c r="D9" s="22" t="s">
        <v>8</v>
      </c>
      <c r="E9" s="14">
        <f>VAR(E33:E278)</f>
        <v>5.7832117508862895E-4</v>
      </c>
      <c r="F9" s="14">
        <f>VAR(F33:F278)</f>
        <v>1.0935322940575998E-3</v>
      </c>
      <c r="G9" s="14">
        <f>VAR(G33:G278)</f>
        <v>2.0490126057037109E-3</v>
      </c>
      <c r="H9" s="14">
        <f>VAR(H33:H278)</f>
        <v>4.0516958392670032E-3</v>
      </c>
      <c r="I9" s="14">
        <f>VAR(I33:I278)</f>
        <v>8.3843593932006414E-3</v>
      </c>
    </row>
    <row r="10" spans="1:13" x14ac:dyDescent="0.25">
      <c r="D10" s="26" t="s">
        <v>9</v>
      </c>
      <c r="E10" s="16">
        <f>SQRT(E9)</f>
        <v>2.4048309193966819E-2</v>
      </c>
      <c r="F10" s="16">
        <f>SQRT(F9)</f>
        <v>3.3068599820034711E-2</v>
      </c>
      <c r="G10" s="16">
        <f>SQRT(G9)</f>
        <v>4.5266020431486031E-2</v>
      </c>
      <c r="H10" s="16">
        <f>SQRT(H9)</f>
        <v>6.3652932683946326E-2</v>
      </c>
      <c r="I10" s="16">
        <f>SQRT(I9)</f>
        <v>9.1566147637653958E-2</v>
      </c>
      <c r="L10" s="36" t="s">
        <v>11</v>
      </c>
      <c r="M10" s="30">
        <f>F9/(2*E9)</f>
        <v>0.94543684475154632</v>
      </c>
    </row>
    <row r="11" spans="1:13" x14ac:dyDescent="0.25">
      <c r="L11" s="31"/>
      <c r="M11" s="32"/>
    </row>
    <row r="12" spans="1:13" x14ac:dyDescent="0.25">
      <c r="A12" s="22" t="s">
        <v>0</v>
      </c>
      <c r="B12" s="23">
        <v>37916</v>
      </c>
      <c r="L12" s="37" t="s">
        <v>12</v>
      </c>
      <c r="M12" s="33">
        <f>G9/(4*E9)</f>
        <v>0.88575894069143124</v>
      </c>
    </row>
    <row r="13" spans="1:13" x14ac:dyDescent="0.25">
      <c r="A13" s="24" t="s">
        <v>1</v>
      </c>
      <c r="B13" s="25">
        <v>39743</v>
      </c>
      <c r="L13" s="31"/>
      <c r="M13" s="32"/>
    </row>
    <row r="14" spans="1:13" x14ac:dyDescent="0.25">
      <c r="A14" s="24" t="s">
        <v>2</v>
      </c>
      <c r="B14" s="24" t="s">
        <v>3</v>
      </c>
      <c r="L14" s="37" t="s">
        <v>13</v>
      </c>
      <c r="M14" s="33">
        <f>H9/(8*E9)</f>
        <v>0.87574517711677946</v>
      </c>
    </row>
    <row r="15" spans="1:13" x14ac:dyDescent="0.25">
      <c r="A15" s="24" t="s">
        <v>4</v>
      </c>
      <c r="B15" s="24" t="s">
        <v>5</v>
      </c>
      <c r="L15" s="31"/>
      <c r="M15" s="32"/>
    </row>
    <row r="16" spans="1:13" ht="15.75" thickBot="1" x14ac:dyDescent="0.3">
      <c r="A16" s="26" t="s">
        <v>6</v>
      </c>
      <c r="B16" s="26" t="s">
        <v>7</v>
      </c>
      <c r="E16" t="s">
        <v>52</v>
      </c>
      <c r="J16" t="s">
        <v>53</v>
      </c>
      <c r="L16" s="38" t="s">
        <v>14</v>
      </c>
      <c r="M16" s="34">
        <f>I9/(16*E9)</f>
        <v>0.90610976157795453</v>
      </c>
    </row>
    <row r="17" spans="1:18" x14ac:dyDescent="0.25">
      <c r="A17" s="17">
        <v>37916</v>
      </c>
      <c r="B17" s="13">
        <v>17.790900000000001</v>
      </c>
    </row>
    <row r="18" spans="1:18" x14ac:dyDescent="0.25">
      <c r="A18" s="19">
        <v>37923</v>
      </c>
      <c r="B18" s="18">
        <v>17.663600000000002</v>
      </c>
      <c r="E18" s="20">
        <f>LN(B18/B17)</f>
        <v>-7.1810657065776015E-3</v>
      </c>
    </row>
    <row r="19" spans="1:18" x14ac:dyDescent="0.25">
      <c r="A19" s="19">
        <v>37930</v>
      </c>
      <c r="B19" s="18">
        <v>18.2273</v>
      </c>
      <c r="E19" s="20">
        <f t="shared" ref="E19:E82" si="0">LN(B19/B18)</f>
        <v>3.1414445295737031E-2</v>
      </c>
      <c r="F19" s="20">
        <f>LN(B19/B17)</f>
        <v>2.4233379589159495E-2</v>
      </c>
      <c r="J19" s="20">
        <f>E18</f>
        <v>-7.1810657065776015E-3</v>
      </c>
      <c r="L19" s="20" t="s">
        <v>44</v>
      </c>
      <c r="M19" s="20"/>
      <c r="N19" s="20"/>
      <c r="O19" s="20"/>
      <c r="P19" s="20"/>
      <c r="Q19" s="20"/>
      <c r="R19" s="20"/>
    </row>
    <row r="20" spans="1:18" x14ac:dyDescent="0.25">
      <c r="A20" s="19">
        <v>37937</v>
      </c>
      <c r="B20" s="18">
        <v>18.7818</v>
      </c>
      <c r="E20" s="20">
        <f t="shared" si="0"/>
        <v>2.9967845626002517E-2</v>
      </c>
      <c r="F20" s="20">
        <f t="shared" ref="F20:F83" si="1">LN(B20/B18)</f>
        <v>6.1382290921739677E-2</v>
      </c>
      <c r="J20" s="20">
        <f t="shared" ref="J20:J83" si="2">E19</f>
        <v>3.1414445295737031E-2</v>
      </c>
    </row>
    <row r="21" spans="1:18" x14ac:dyDescent="0.25">
      <c r="A21" s="19">
        <v>37944</v>
      </c>
      <c r="B21" s="18">
        <v>18.827300000000001</v>
      </c>
      <c r="E21" s="20">
        <f t="shared" si="0"/>
        <v>2.4196283451980776E-3</v>
      </c>
      <c r="F21" s="20">
        <f t="shared" si="1"/>
        <v>3.2387473971200537E-2</v>
      </c>
      <c r="G21" s="20">
        <f>LN(B21/B17)</f>
        <v>5.6620853560360111E-2</v>
      </c>
      <c r="J21" s="20">
        <f t="shared" si="2"/>
        <v>2.9967845626002517E-2</v>
      </c>
      <c r="L21" s="8" t="s">
        <v>10</v>
      </c>
      <c r="M21" s="35">
        <f>CORREL(E19:E278,J19:J278)</f>
        <v>-5.3498408064387229E-2</v>
      </c>
    </row>
    <row r="22" spans="1:18" x14ac:dyDescent="0.25">
      <c r="A22" s="19">
        <v>37951</v>
      </c>
      <c r="B22" s="18">
        <v>18.9727</v>
      </c>
      <c r="E22" s="20">
        <f t="shared" si="0"/>
        <v>7.6931596360124898E-3</v>
      </c>
      <c r="F22" s="20">
        <f t="shared" si="1"/>
        <v>1.011278798121068E-2</v>
      </c>
      <c r="G22" s="20">
        <f t="shared" ref="G22:G85" si="3">LN(B22/B18)</f>
        <v>7.1495078902950246E-2</v>
      </c>
      <c r="J22" s="20">
        <f t="shared" si="2"/>
        <v>2.4196283451980776E-3</v>
      </c>
    </row>
    <row r="23" spans="1:18" x14ac:dyDescent="0.25">
      <c r="A23" s="19">
        <v>37958</v>
      </c>
      <c r="B23" s="18">
        <v>19.909100000000002</v>
      </c>
      <c r="E23" s="20">
        <f t="shared" si="0"/>
        <v>4.8175809825332011E-2</v>
      </c>
      <c r="F23" s="20">
        <f t="shared" si="1"/>
        <v>5.5868969461344641E-2</v>
      </c>
      <c r="G23" s="20">
        <f t="shared" si="3"/>
        <v>8.825644343254517E-2</v>
      </c>
      <c r="J23" s="20">
        <f t="shared" si="2"/>
        <v>7.6931596360124898E-3</v>
      </c>
      <c r="L23" s="20" t="s">
        <v>45</v>
      </c>
      <c r="M23" s="20"/>
      <c r="N23" s="20"/>
      <c r="O23" s="20"/>
      <c r="P23" s="20"/>
      <c r="Q23" s="20"/>
      <c r="R23" s="20"/>
    </row>
    <row r="24" spans="1:18" x14ac:dyDescent="0.25">
      <c r="A24" s="19">
        <v>37965</v>
      </c>
      <c r="B24" s="18">
        <v>19.345500000000001</v>
      </c>
      <c r="E24" s="20">
        <f t="shared" si="0"/>
        <v>-2.8717079348612035E-2</v>
      </c>
      <c r="F24" s="20">
        <f t="shared" si="1"/>
        <v>1.9458730476720022E-2</v>
      </c>
      <c r="G24" s="20">
        <f t="shared" si="3"/>
        <v>2.9571518457930646E-2</v>
      </c>
      <c r="J24" s="20">
        <f t="shared" si="2"/>
        <v>4.8175809825332011E-2</v>
      </c>
    </row>
    <row r="25" spans="1:18" x14ac:dyDescent="0.25">
      <c r="A25" s="19">
        <v>37972</v>
      </c>
      <c r="B25" s="18">
        <v>19.445399999999999</v>
      </c>
      <c r="E25" s="20">
        <f t="shared" si="0"/>
        <v>5.1507039465481701E-3</v>
      </c>
      <c r="F25" s="20">
        <f t="shared" si="1"/>
        <v>-2.3566375402063897E-2</v>
      </c>
      <c r="G25" s="20">
        <f t="shared" si="3"/>
        <v>3.2302594059280675E-2</v>
      </c>
      <c r="H25" s="20">
        <f>LN(B25/B17)</f>
        <v>8.8923447619640814E-2</v>
      </c>
      <c r="J25" s="20">
        <f t="shared" si="2"/>
        <v>-2.8717079348612035E-2</v>
      </c>
    </row>
    <row r="26" spans="1:18" x14ac:dyDescent="0.25">
      <c r="A26" s="19">
        <v>37979</v>
      </c>
      <c r="B26" s="18">
        <v>19.036300000000001</v>
      </c>
      <c r="E26" s="20">
        <f t="shared" si="0"/>
        <v>-2.1262855488920037E-2</v>
      </c>
      <c r="F26" s="20">
        <f t="shared" si="1"/>
        <v>-1.6112151542371816E-2</v>
      </c>
      <c r="G26" s="20">
        <f t="shared" si="3"/>
        <v>3.3465789343480718E-3</v>
      </c>
      <c r="H26" s="20">
        <f t="shared" ref="H26:H89" si="4">LN(B26/B18)</f>
        <v>7.4841657837298334E-2</v>
      </c>
      <c r="J26" s="20">
        <f t="shared" si="2"/>
        <v>5.1507039465481701E-3</v>
      </c>
    </row>
    <row r="27" spans="1:18" x14ac:dyDescent="0.25">
      <c r="A27" s="19">
        <v>37986</v>
      </c>
      <c r="B27" s="18">
        <v>19.090900000000001</v>
      </c>
      <c r="E27" s="20">
        <f t="shared" si="0"/>
        <v>2.8640989804618339E-3</v>
      </c>
      <c r="F27" s="20">
        <f t="shared" si="1"/>
        <v>-1.8398756508458177E-2</v>
      </c>
      <c r="G27" s="20">
        <f t="shared" si="3"/>
        <v>-4.1965131910522022E-2</v>
      </c>
      <c r="H27" s="20">
        <f t="shared" si="4"/>
        <v>4.6291311522023183E-2</v>
      </c>
      <c r="J27" s="20">
        <f>E26</f>
        <v>-2.1262855488920037E-2</v>
      </c>
    </row>
    <row r="28" spans="1:18" x14ac:dyDescent="0.25">
      <c r="A28" s="19">
        <v>37993</v>
      </c>
      <c r="B28" s="18">
        <v>19.5364</v>
      </c>
      <c r="E28" s="20">
        <f t="shared" si="0"/>
        <v>2.3067610450704941E-2</v>
      </c>
      <c r="F28" s="20">
        <f t="shared" si="1"/>
        <v>2.5931709431166735E-2</v>
      </c>
      <c r="G28" s="20">
        <f t="shared" si="3"/>
        <v>9.8195578887948238E-3</v>
      </c>
      <c r="H28" s="20">
        <f t="shared" si="4"/>
        <v>3.9391076346725437E-2</v>
      </c>
      <c r="J28" s="20">
        <f t="shared" si="2"/>
        <v>2.8640989804618339E-3</v>
      </c>
    </row>
    <row r="29" spans="1:18" x14ac:dyDescent="0.25">
      <c r="A29" s="19">
        <v>38000</v>
      </c>
      <c r="B29" s="18">
        <v>19.618200000000002</v>
      </c>
      <c r="E29" s="20">
        <f t="shared" si="0"/>
        <v>4.1783146300801901E-3</v>
      </c>
      <c r="F29" s="20">
        <f t="shared" si="1"/>
        <v>2.7245925080785108E-2</v>
      </c>
      <c r="G29" s="20">
        <f t="shared" si="3"/>
        <v>8.8471685723267822E-3</v>
      </c>
      <c r="H29" s="20">
        <f t="shared" si="4"/>
        <v>4.1149762631607523E-2</v>
      </c>
      <c r="J29" s="20">
        <f t="shared" si="2"/>
        <v>2.3067610450704941E-2</v>
      </c>
    </row>
    <row r="30" spans="1:18" x14ac:dyDescent="0.25">
      <c r="A30" s="19">
        <v>38007</v>
      </c>
      <c r="B30" s="18">
        <v>20.109100000000002</v>
      </c>
      <c r="E30" s="20">
        <f t="shared" si="0"/>
        <v>2.4714742119979333E-2</v>
      </c>
      <c r="F30" s="20">
        <f t="shared" si="1"/>
        <v>2.8893056750059612E-2</v>
      </c>
      <c r="G30" s="20">
        <f t="shared" si="3"/>
        <v>5.482476618122635E-2</v>
      </c>
      <c r="H30" s="20">
        <f t="shared" si="4"/>
        <v>5.8171345115574341E-2</v>
      </c>
      <c r="J30" s="20">
        <f t="shared" si="2"/>
        <v>4.1783146300801901E-3</v>
      </c>
    </row>
    <row r="31" spans="1:18" x14ac:dyDescent="0.25">
      <c r="A31" s="19">
        <v>38014</v>
      </c>
      <c r="B31" s="18">
        <v>20.2364</v>
      </c>
      <c r="E31" s="20">
        <f t="shared" si="0"/>
        <v>6.3105140573795609E-3</v>
      </c>
      <c r="F31" s="20">
        <f t="shared" si="1"/>
        <v>3.1025256177358872E-2</v>
      </c>
      <c r="G31" s="20">
        <f t="shared" si="3"/>
        <v>5.8271181258143831E-2</v>
      </c>
      <c r="H31" s="20">
        <f t="shared" si="4"/>
        <v>1.63060493476219E-2</v>
      </c>
      <c r="J31" s="20">
        <f t="shared" si="2"/>
        <v>2.4714742119979333E-2</v>
      </c>
    </row>
    <row r="32" spans="1:18" x14ac:dyDescent="0.25">
      <c r="A32" s="19">
        <v>38021</v>
      </c>
      <c r="B32" s="18">
        <v>19.663600000000002</v>
      </c>
      <c r="E32" s="20">
        <f t="shared" si="0"/>
        <v>-2.8713752111122516E-2</v>
      </c>
      <c r="F32" s="20">
        <f t="shared" si="1"/>
        <v>-2.2403238053743058E-2</v>
      </c>
      <c r="G32" s="20">
        <f t="shared" si="3"/>
        <v>6.4898186963165986E-3</v>
      </c>
      <c r="H32" s="20">
        <f t="shared" si="4"/>
        <v>1.6309376585111446E-2</v>
      </c>
      <c r="J32" s="20">
        <f t="shared" si="2"/>
        <v>6.3105140573795609E-3</v>
      </c>
    </row>
    <row r="33" spans="1:10" x14ac:dyDescent="0.25">
      <c r="A33" s="17">
        <v>38028</v>
      </c>
      <c r="B33" s="13">
        <v>19.936400000000003</v>
      </c>
      <c r="E33" s="27">
        <f t="shared" si="0"/>
        <v>1.3777995733686691E-2</v>
      </c>
      <c r="F33" s="27">
        <f t="shared" si="1"/>
        <v>-1.4935756377435858E-2</v>
      </c>
      <c r="G33" s="27">
        <f t="shared" si="3"/>
        <v>1.6089499799923104E-2</v>
      </c>
      <c r="H33" s="27">
        <f t="shared" si="4"/>
        <v>2.4936668372249875E-2</v>
      </c>
      <c r="I33" s="27">
        <f>LN(B33/B17)</f>
        <v>0.11386011599189062</v>
      </c>
      <c r="J33" s="27">
        <f t="shared" si="2"/>
        <v>-2.8713752111122516E-2</v>
      </c>
    </row>
    <row r="34" spans="1:10" x14ac:dyDescent="0.25">
      <c r="A34" s="19">
        <v>38035</v>
      </c>
      <c r="B34" s="18">
        <v>19.709099999999999</v>
      </c>
      <c r="E34" s="28">
        <f t="shared" si="0"/>
        <v>-1.1466748587590021E-2</v>
      </c>
      <c r="F34" s="28">
        <f t="shared" si="1"/>
        <v>2.311247146096622E-3</v>
      </c>
      <c r="G34" s="28">
        <f t="shared" si="3"/>
        <v>-2.0091990907646344E-2</v>
      </c>
      <c r="H34" s="28">
        <f t="shared" si="4"/>
        <v>3.4732775273579944E-2</v>
      </c>
      <c r="I34" s="28">
        <f t="shared" ref="I34:I97" si="5">LN(B34/B18)</f>
        <v>0.10957443311087826</v>
      </c>
      <c r="J34" s="28">
        <f t="shared" si="2"/>
        <v>1.3777995733686691E-2</v>
      </c>
    </row>
    <row r="35" spans="1:10" x14ac:dyDescent="0.25">
      <c r="A35" s="19">
        <v>38042</v>
      </c>
      <c r="B35" s="18">
        <v>19.7273</v>
      </c>
      <c r="E35" s="28">
        <f t="shared" si="0"/>
        <v>9.230052079858234E-4</v>
      </c>
      <c r="F35" s="28">
        <f t="shared" si="1"/>
        <v>-1.0543743379604172E-2</v>
      </c>
      <c r="G35" s="28">
        <f t="shared" si="3"/>
        <v>-2.5479499757039982E-2</v>
      </c>
      <c r="H35" s="28">
        <f t="shared" si="4"/>
        <v>3.2791681501103988E-2</v>
      </c>
      <c r="I35" s="28">
        <f t="shared" si="5"/>
        <v>7.9082993023127143E-2</v>
      </c>
      <c r="J35" s="28">
        <f t="shared" si="2"/>
        <v>-1.1466748587590021E-2</v>
      </c>
    </row>
    <row r="36" spans="1:10" x14ac:dyDescent="0.25">
      <c r="A36" s="19">
        <v>38049</v>
      </c>
      <c r="B36" s="18">
        <v>19.9636</v>
      </c>
      <c r="E36" s="28">
        <f t="shared" si="0"/>
        <v>1.1907152112108693E-2</v>
      </c>
      <c r="F36" s="28">
        <f t="shared" si="1"/>
        <v>1.2830157320094564E-2</v>
      </c>
      <c r="G36" s="28">
        <f t="shared" si="3"/>
        <v>1.5141404466191184E-2</v>
      </c>
      <c r="H36" s="28">
        <f t="shared" si="4"/>
        <v>2.1631223162507745E-2</v>
      </c>
      <c r="I36" s="28">
        <f t="shared" si="5"/>
        <v>6.1022299509233158E-2</v>
      </c>
      <c r="J36" s="28">
        <f t="shared" si="2"/>
        <v>9.230052079858234E-4</v>
      </c>
    </row>
    <row r="37" spans="1:10" x14ac:dyDescent="0.25">
      <c r="A37" s="19">
        <v>38056</v>
      </c>
      <c r="B37" s="18">
        <v>19.9727</v>
      </c>
      <c r="E37" s="28">
        <f t="shared" si="0"/>
        <v>4.5572575113343006E-4</v>
      </c>
      <c r="F37" s="28">
        <f t="shared" si="1"/>
        <v>1.2362877863242199E-2</v>
      </c>
      <c r="G37" s="28">
        <f t="shared" si="3"/>
        <v>1.8191344836379669E-3</v>
      </c>
      <c r="H37" s="28">
        <f t="shared" si="4"/>
        <v>1.7908634283561004E-2</v>
      </c>
      <c r="I37" s="28">
        <f t="shared" si="5"/>
        <v>5.9058396915168662E-2</v>
      </c>
      <c r="J37" s="28">
        <f t="shared" si="2"/>
        <v>1.1907152112108693E-2</v>
      </c>
    </row>
    <row r="38" spans="1:10" x14ac:dyDescent="0.25">
      <c r="A38" s="19">
        <v>38063</v>
      </c>
      <c r="B38" s="18">
        <v>19.354500000000002</v>
      </c>
      <c r="E38" s="28">
        <f t="shared" si="0"/>
        <v>-3.1441390514981279E-2</v>
      </c>
      <c r="F38" s="28">
        <f t="shared" si="1"/>
        <v>-3.0985664763847919E-2</v>
      </c>
      <c r="G38" s="28">
        <f t="shared" si="3"/>
        <v>-1.8155507443753317E-2</v>
      </c>
      <c r="H38" s="28">
        <f t="shared" si="4"/>
        <v>-3.824749835139972E-2</v>
      </c>
      <c r="I38" s="28">
        <f t="shared" si="5"/>
        <v>1.992384676417484E-2</v>
      </c>
      <c r="J38" s="28">
        <f t="shared" si="2"/>
        <v>4.5572575113343006E-4</v>
      </c>
    </row>
    <row r="39" spans="1:10" x14ac:dyDescent="0.25">
      <c r="A39" s="19">
        <v>38070</v>
      </c>
      <c r="B39" s="18">
        <v>18.8</v>
      </c>
      <c r="E39" s="28">
        <f t="shared" si="0"/>
        <v>-2.9068080741969857E-2</v>
      </c>
      <c r="F39" s="28">
        <f t="shared" si="1"/>
        <v>-6.0509471256951233E-2</v>
      </c>
      <c r="G39" s="28">
        <f t="shared" si="3"/>
        <v>-4.8146593393709088E-2</v>
      </c>
      <c r="H39" s="28">
        <f t="shared" si="4"/>
        <v>-7.3626093150749056E-2</v>
      </c>
      <c r="I39" s="28">
        <f t="shared" si="5"/>
        <v>-5.7320043803127191E-2</v>
      </c>
      <c r="J39" s="28">
        <f t="shared" si="2"/>
        <v>-3.1441390514981279E-2</v>
      </c>
    </row>
    <row r="40" spans="1:10" x14ac:dyDescent="0.25">
      <c r="A40" s="19">
        <v>38077</v>
      </c>
      <c r="B40" s="18">
        <v>18.872700000000002</v>
      </c>
      <c r="E40" s="28">
        <f t="shared" si="0"/>
        <v>3.8595635697103044E-3</v>
      </c>
      <c r="F40" s="28">
        <f t="shared" si="1"/>
        <v>-2.5208517172259616E-2</v>
      </c>
      <c r="G40" s="28">
        <f t="shared" si="3"/>
        <v>-5.6194181936107486E-2</v>
      </c>
      <c r="H40" s="28">
        <f t="shared" si="4"/>
        <v>-4.1052777469916285E-2</v>
      </c>
      <c r="I40" s="28">
        <f t="shared" si="5"/>
        <v>-2.4743400884804857E-2</v>
      </c>
      <c r="J40" s="28">
        <f t="shared" si="2"/>
        <v>-2.9068080741969857E-2</v>
      </c>
    </row>
    <row r="41" spans="1:10" x14ac:dyDescent="0.25">
      <c r="A41" s="19">
        <v>38084</v>
      </c>
      <c r="B41" s="18">
        <v>19.7273</v>
      </c>
      <c r="E41" s="28">
        <f t="shared" si="0"/>
        <v>4.4287029823998771E-2</v>
      </c>
      <c r="F41" s="28">
        <f t="shared" si="1"/>
        <v>4.8146593393709108E-2</v>
      </c>
      <c r="G41" s="28">
        <f t="shared" si="3"/>
        <v>-1.2362877863242118E-2</v>
      </c>
      <c r="H41" s="28">
        <f t="shared" si="4"/>
        <v>-1.0543743379604172E-2</v>
      </c>
      <c r="I41" s="28">
        <f t="shared" si="5"/>
        <v>1.4392924992645786E-2</v>
      </c>
      <c r="J41" s="28">
        <f t="shared" si="2"/>
        <v>3.8595635697103044E-3</v>
      </c>
    </row>
    <row r="42" spans="1:10" x14ac:dyDescent="0.25">
      <c r="A42" s="19">
        <v>38091</v>
      </c>
      <c r="B42" s="18">
        <v>19.836400000000001</v>
      </c>
      <c r="E42" s="28">
        <f t="shared" si="0"/>
        <v>5.5151705498753586E-3</v>
      </c>
      <c r="F42" s="28">
        <f t="shared" si="1"/>
        <v>4.9802200373874263E-2</v>
      </c>
      <c r="G42" s="28">
        <f t="shared" si="3"/>
        <v>2.4593683201614473E-2</v>
      </c>
      <c r="H42" s="28">
        <f t="shared" si="4"/>
        <v>6.4381757578611228E-3</v>
      </c>
      <c r="I42" s="28">
        <f t="shared" si="5"/>
        <v>4.1170951031441153E-2</v>
      </c>
      <c r="J42" s="28">
        <f t="shared" si="2"/>
        <v>4.4287029823998771E-2</v>
      </c>
    </row>
    <row r="43" spans="1:10" x14ac:dyDescent="0.25">
      <c r="A43" s="19">
        <v>38098</v>
      </c>
      <c r="B43" s="18">
        <v>20.0091</v>
      </c>
      <c r="E43" s="28">
        <f t="shared" si="0"/>
        <v>8.6685362933910728E-3</v>
      </c>
      <c r="F43" s="28">
        <f t="shared" si="1"/>
        <v>1.4183706843266558E-2</v>
      </c>
      <c r="G43" s="28">
        <f t="shared" si="3"/>
        <v>6.2330300236975604E-2</v>
      </c>
      <c r="H43" s="28">
        <f t="shared" si="4"/>
        <v>1.4183706843266558E-2</v>
      </c>
      <c r="I43" s="28">
        <f t="shared" si="5"/>
        <v>4.6975388344370435E-2</v>
      </c>
      <c r="J43" s="28">
        <f t="shared" si="2"/>
        <v>5.5151705498753586E-3</v>
      </c>
    </row>
    <row r="44" spans="1:10" x14ac:dyDescent="0.25">
      <c r="A44" s="19">
        <v>38105</v>
      </c>
      <c r="B44" s="18">
        <v>20.2</v>
      </c>
      <c r="E44" s="28">
        <f t="shared" si="0"/>
        <v>9.4954343342800659E-3</v>
      </c>
      <c r="F44" s="28">
        <f t="shared" si="1"/>
        <v>1.8163970627671121E-2</v>
      </c>
      <c r="G44" s="28">
        <f t="shared" si="3"/>
        <v>6.7966171001545159E-2</v>
      </c>
      <c r="H44" s="28">
        <f t="shared" si="4"/>
        <v>1.1771989065437763E-2</v>
      </c>
      <c r="I44" s="28">
        <f t="shared" si="5"/>
        <v>3.3403212227945588E-2</v>
      </c>
      <c r="J44" s="28">
        <f t="shared" si="2"/>
        <v>8.6685362933910728E-3</v>
      </c>
    </row>
    <row r="45" spans="1:10" x14ac:dyDescent="0.25">
      <c r="A45" s="19">
        <v>38112</v>
      </c>
      <c r="B45" s="18">
        <v>19.954499999999999</v>
      </c>
      <c r="E45" s="28">
        <f t="shared" si="0"/>
        <v>-1.2227922597225981E-2</v>
      </c>
      <c r="F45" s="28">
        <f t="shared" si="1"/>
        <v>-2.732488262946075E-3</v>
      </c>
      <c r="G45" s="28">
        <f t="shared" si="3"/>
        <v>1.1451218580320346E-2</v>
      </c>
      <c r="H45" s="28">
        <f t="shared" si="4"/>
        <v>-9.1165928292174896E-4</v>
      </c>
      <c r="I45" s="28">
        <f t="shared" si="5"/>
        <v>1.6996975000639247E-2</v>
      </c>
      <c r="J45" s="28">
        <f t="shared" si="2"/>
        <v>9.4954343342800659E-3</v>
      </c>
    </row>
    <row r="46" spans="1:10" x14ac:dyDescent="0.25">
      <c r="A46" s="19">
        <v>38119</v>
      </c>
      <c r="B46" s="18">
        <v>19.0091</v>
      </c>
      <c r="E46" s="28">
        <f t="shared" si="0"/>
        <v>-4.8536869933753536E-2</v>
      </c>
      <c r="F46" s="28">
        <f t="shared" si="1"/>
        <v>-6.0764792530979564E-2</v>
      </c>
      <c r="G46" s="28">
        <f t="shared" si="3"/>
        <v>-4.2600821903308404E-2</v>
      </c>
      <c r="H46" s="28">
        <f t="shared" si="4"/>
        <v>-1.8007138701693855E-2</v>
      </c>
      <c r="I46" s="28">
        <f t="shared" si="5"/>
        <v>-5.6254637053093623E-2</v>
      </c>
      <c r="J46" s="28">
        <f t="shared" si="2"/>
        <v>-1.2227922597225981E-2</v>
      </c>
    </row>
    <row r="47" spans="1:10" x14ac:dyDescent="0.25">
      <c r="A47" s="19">
        <v>38126</v>
      </c>
      <c r="B47" s="18">
        <v>19.318200000000001</v>
      </c>
      <c r="E47" s="28">
        <f t="shared" si="0"/>
        <v>1.6129844865949206E-2</v>
      </c>
      <c r="F47" s="28">
        <f t="shared" si="1"/>
        <v>-3.2407025067804317E-2</v>
      </c>
      <c r="G47" s="28">
        <f t="shared" si="3"/>
        <v>-3.5139513330750334E-2</v>
      </c>
      <c r="H47" s="28">
        <f t="shared" si="4"/>
        <v>2.7190786906225135E-2</v>
      </c>
      <c r="I47" s="28">
        <f t="shared" si="5"/>
        <v>-4.6435306244523876E-2</v>
      </c>
      <c r="J47" s="28">
        <f t="shared" si="2"/>
        <v>-4.8536869933753536E-2</v>
      </c>
    </row>
    <row r="48" spans="1:10" x14ac:dyDescent="0.25">
      <c r="A48" s="19">
        <v>38133</v>
      </c>
      <c r="B48" s="18">
        <v>19.118200000000002</v>
      </c>
      <c r="E48" s="28">
        <f t="shared" si="0"/>
        <v>-1.0406895809948307E-2</v>
      </c>
      <c r="F48" s="28">
        <f t="shared" si="1"/>
        <v>5.7229490560009458E-3</v>
      </c>
      <c r="G48" s="28">
        <f t="shared" si="3"/>
        <v>-5.5041843474978654E-2</v>
      </c>
      <c r="H48" s="28">
        <f t="shared" si="4"/>
        <v>1.292432752656672E-2</v>
      </c>
      <c r="I48" s="28">
        <f t="shared" si="5"/>
        <v>-2.8128449943349645E-2</v>
      </c>
      <c r="J48" s="28">
        <f t="shared" si="2"/>
        <v>1.6129844865949206E-2</v>
      </c>
    </row>
    <row r="49" spans="1:10" x14ac:dyDescent="0.25">
      <c r="A49" s="19">
        <v>38140</v>
      </c>
      <c r="B49" s="18">
        <v>19.190899999999999</v>
      </c>
      <c r="E49" s="28">
        <f t="shared" si="0"/>
        <v>3.7954474144691937E-3</v>
      </c>
      <c r="F49" s="28">
        <f t="shared" si="1"/>
        <v>-6.6114483954791458E-3</v>
      </c>
      <c r="G49" s="28">
        <f t="shared" si="3"/>
        <v>-3.9018473463283423E-2</v>
      </c>
      <c r="H49" s="28">
        <f t="shared" si="4"/>
        <v>-2.7567254882963035E-2</v>
      </c>
      <c r="I49" s="28">
        <f t="shared" si="5"/>
        <v>-3.8110998262567211E-2</v>
      </c>
      <c r="J49" s="28">
        <f t="shared" si="2"/>
        <v>-1.0406895809948307E-2</v>
      </c>
    </row>
    <row r="50" spans="1:10" x14ac:dyDescent="0.25">
      <c r="A50" s="19">
        <v>38147</v>
      </c>
      <c r="B50" s="18">
        <v>19.427300000000002</v>
      </c>
      <c r="E50" s="28">
        <f t="shared" si="0"/>
        <v>1.2243085016251577E-2</v>
      </c>
      <c r="F50" s="28">
        <f t="shared" si="1"/>
        <v>1.6038532430720651E-2</v>
      </c>
      <c r="G50" s="28">
        <f t="shared" si="3"/>
        <v>2.1761481486721544E-2</v>
      </c>
      <c r="H50" s="28">
        <f t="shared" si="4"/>
        <v>-2.0839340416586975E-2</v>
      </c>
      <c r="I50" s="28">
        <f t="shared" si="5"/>
        <v>-1.4401164658725693E-2</v>
      </c>
      <c r="J50" s="28">
        <f t="shared" si="2"/>
        <v>3.7954474144691937E-3</v>
      </c>
    </row>
    <row r="51" spans="1:10" x14ac:dyDescent="0.25">
      <c r="A51" s="19">
        <v>38154</v>
      </c>
      <c r="B51" s="18">
        <v>19.681800000000003</v>
      </c>
      <c r="E51" s="28">
        <f t="shared" si="0"/>
        <v>1.3015057493317619E-2</v>
      </c>
      <c r="F51" s="28">
        <f t="shared" si="1"/>
        <v>2.5258142509569041E-2</v>
      </c>
      <c r="G51" s="28">
        <f t="shared" si="3"/>
        <v>1.8646694114089757E-2</v>
      </c>
      <c r="H51" s="28">
        <f t="shared" si="4"/>
        <v>-1.6492819216660525E-2</v>
      </c>
      <c r="I51" s="28">
        <f t="shared" si="5"/>
        <v>-2.3091123733940998E-3</v>
      </c>
      <c r="J51" s="28">
        <f t="shared" si="2"/>
        <v>1.2243085016251577E-2</v>
      </c>
    </row>
    <row r="52" spans="1:10" x14ac:dyDescent="0.25">
      <c r="A52" s="19">
        <v>38161</v>
      </c>
      <c r="B52" s="18">
        <v>20.045400000000001</v>
      </c>
      <c r="E52" s="28">
        <f t="shared" si="0"/>
        <v>1.8305350140174138E-2</v>
      </c>
      <c r="F52" s="28">
        <f t="shared" si="1"/>
        <v>3.1320407633491504E-2</v>
      </c>
      <c r="G52" s="28">
        <f t="shared" si="3"/>
        <v>4.7358940064212117E-2</v>
      </c>
      <c r="H52" s="28">
        <f t="shared" si="4"/>
        <v>-7.6829034107663736E-3</v>
      </c>
      <c r="I52" s="28">
        <f t="shared" si="5"/>
        <v>4.0890856546714248E-3</v>
      </c>
      <c r="J52" s="28">
        <f t="shared" si="2"/>
        <v>1.3015057493317619E-2</v>
      </c>
    </row>
    <row r="53" spans="1:10" x14ac:dyDescent="0.25">
      <c r="A53" s="19">
        <v>38168</v>
      </c>
      <c r="B53" s="18">
        <v>20.154500000000002</v>
      </c>
      <c r="E53" s="28">
        <f t="shared" si="0"/>
        <v>5.4278875250047282E-3</v>
      </c>
      <c r="F53" s="28">
        <f t="shared" si="1"/>
        <v>2.373323766517877E-2</v>
      </c>
      <c r="G53" s="28">
        <f t="shared" si="3"/>
        <v>4.8991380174747655E-2</v>
      </c>
      <c r="H53" s="28">
        <f t="shared" si="4"/>
        <v>9.9729067114642245E-3</v>
      </c>
      <c r="I53" s="28">
        <f t="shared" si="5"/>
        <v>9.0612474285425865E-3</v>
      </c>
      <c r="J53" s="28">
        <f t="shared" si="2"/>
        <v>1.8305350140174138E-2</v>
      </c>
    </row>
    <row r="54" spans="1:10" x14ac:dyDescent="0.25">
      <c r="A54" s="19">
        <v>38175</v>
      </c>
      <c r="B54" s="18">
        <v>19.7182</v>
      </c>
      <c r="E54" s="28">
        <f t="shared" si="0"/>
        <v>-2.1885521403454667E-2</v>
      </c>
      <c r="F54" s="28">
        <f t="shared" si="1"/>
        <v>-1.6457633878449965E-2</v>
      </c>
      <c r="G54" s="28">
        <f t="shared" si="3"/>
        <v>1.4862773755041686E-2</v>
      </c>
      <c r="H54" s="28">
        <f t="shared" si="4"/>
        <v>3.6624255241763132E-2</v>
      </c>
      <c r="I54" s="28">
        <f t="shared" si="5"/>
        <v>1.8617116540069201E-2</v>
      </c>
      <c r="J54" s="28">
        <f t="shared" si="2"/>
        <v>5.4278875250047282E-3</v>
      </c>
    </row>
    <row r="55" spans="1:10" x14ac:dyDescent="0.25">
      <c r="A55" s="19">
        <v>38182</v>
      </c>
      <c r="B55" s="18">
        <v>20.0182</v>
      </c>
      <c r="E55" s="28">
        <f t="shared" si="0"/>
        <v>1.5099792637067485E-2</v>
      </c>
      <c r="F55" s="28">
        <f t="shared" si="1"/>
        <v>-6.7857287663872119E-3</v>
      </c>
      <c r="G55" s="28">
        <f t="shared" si="3"/>
        <v>1.6947508898791406E-2</v>
      </c>
      <c r="H55" s="28">
        <f t="shared" si="4"/>
        <v>3.5594203012881326E-2</v>
      </c>
      <c r="I55" s="28">
        <f t="shared" si="5"/>
        <v>6.2784989919106415E-2</v>
      </c>
      <c r="J55" s="28">
        <f t="shared" si="2"/>
        <v>-2.1885521403454667E-2</v>
      </c>
    </row>
    <row r="56" spans="1:10" x14ac:dyDescent="0.25">
      <c r="A56" s="19">
        <v>38189</v>
      </c>
      <c r="B56" s="18">
        <v>19.790900000000001</v>
      </c>
      <c r="E56" s="28">
        <f t="shared" si="0"/>
        <v>-1.1419623660710568E-2</v>
      </c>
      <c r="F56" s="28">
        <f t="shared" si="1"/>
        <v>3.6801689763568831E-3</v>
      </c>
      <c r="G56" s="28">
        <f t="shared" si="3"/>
        <v>-1.2777464902093085E-2</v>
      </c>
      <c r="H56" s="28">
        <f t="shared" si="4"/>
        <v>3.4581475162119034E-2</v>
      </c>
      <c r="I56" s="28">
        <f t="shared" si="5"/>
        <v>4.7505802688685816E-2</v>
      </c>
      <c r="J56" s="28">
        <f t="shared" si="2"/>
        <v>1.5099792637067485E-2</v>
      </c>
    </row>
    <row r="57" spans="1:10" x14ac:dyDescent="0.25">
      <c r="A57" s="19">
        <v>38196</v>
      </c>
      <c r="B57" s="18">
        <v>19.818200000000001</v>
      </c>
      <c r="E57" s="28">
        <f t="shared" si="0"/>
        <v>1.3784713271907784E-3</v>
      </c>
      <c r="F57" s="28">
        <f t="shared" si="1"/>
        <v>-1.0041152333519742E-2</v>
      </c>
      <c r="G57" s="28">
        <f t="shared" si="3"/>
        <v>-1.6826881099906973E-2</v>
      </c>
      <c r="H57" s="28">
        <f t="shared" si="4"/>
        <v>3.2164499074840674E-2</v>
      </c>
      <c r="I57" s="28">
        <f t="shared" si="5"/>
        <v>4.5972441918778169E-3</v>
      </c>
      <c r="J57" s="28">
        <f t="shared" si="2"/>
        <v>-1.1419623660710568E-2</v>
      </c>
    </row>
    <row r="58" spans="1:10" x14ac:dyDescent="0.25">
      <c r="A58" s="19">
        <v>38203</v>
      </c>
      <c r="B58" s="18">
        <v>19.627300000000002</v>
      </c>
      <c r="E58" s="28">
        <f t="shared" si="0"/>
        <v>-9.6792531678737258E-3</v>
      </c>
      <c r="F58" s="28">
        <f t="shared" si="1"/>
        <v>-8.3007818406829175E-3</v>
      </c>
      <c r="G58" s="28">
        <f t="shared" si="3"/>
        <v>-4.6206128643259793E-3</v>
      </c>
      <c r="H58" s="28">
        <f t="shared" si="4"/>
        <v>1.0242160890715536E-2</v>
      </c>
      <c r="I58" s="28">
        <f t="shared" si="5"/>
        <v>-1.0597179525871317E-2</v>
      </c>
      <c r="J58" s="28">
        <f t="shared" si="2"/>
        <v>1.3784713271907784E-3</v>
      </c>
    </row>
    <row r="59" spans="1:10" x14ac:dyDescent="0.25">
      <c r="A59" s="19">
        <v>38210</v>
      </c>
      <c r="B59" s="18">
        <v>19.2545</v>
      </c>
      <c r="E59" s="28">
        <f t="shared" si="0"/>
        <v>-1.9176654605125753E-2</v>
      </c>
      <c r="F59" s="28">
        <f t="shared" si="1"/>
        <v>-2.885590777299948E-2</v>
      </c>
      <c r="G59" s="28">
        <f t="shared" si="3"/>
        <v>-3.8897060106519152E-2</v>
      </c>
      <c r="H59" s="28">
        <f t="shared" si="4"/>
        <v>-2.1949551207727652E-2</v>
      </c>
      <c r="I59" s="28">
        <f t="shared" si="5"/>
        <v>-3.844237042438816E-2</v>
      </c>
      <c r="J59" s="28">
        <f t="shared" si="2"/>
        <v>-9.6792531678737258E-3</v>
      </c>
    </row>
    <row r="60" spans="1:10" x14ac:dyDescent="0.25">
      <c r="A60" s="19">
        <v>38217</v>
      </c>
      <c r="B60" s="18">
        <v>19.2273</v>
      </c>
      <c r="E60" s="28">
        <f t="shared" si="0"/>
        <v>-1.413655521818414E-3</v>
      </c>
      <c r="F60" s="28">
        <f t="shared" si="1"/>
        <v>-2.059031012694423E-2</v>
      </c>
      <c r="G60" s="28">
        <f t="shared" si="3"/>
        <v>-2.889109196762709E-2</v>
      </c>
      <c r="H60" s="28">
        <f t="shared" si="4"/>
        <v>-4.1668556869720236E-2</v>
      </c>
      <c r="I60" s="28">
        <f t="shared" si="5"/>
        <v>-4.935146028048662E-2</v>
      </c>
      <c r="J60" s="28">
        <f t="shared" si="2"/>
        <v>-1.9176654605125753E-2</v>
      </c>
    </row>
    <row r="61" spans="1:10" x14ac:dyDescent="0.25">
      <c r="A61" s="19">
        <v>38224</v>
      </c>
      <c r="B61" s="18">
        <v>19.4818</v>
      </c>
      <c r="E61" s="28">
        <f t="shared" si="0"/>
        <v>1.3149552282937559E-2</v>
      </c>
      <c r="F61" s="28">
        <f t="shared" si="1"/>
        <v>1.1735896761119222E-2</v>
      </c>
      <c r="G61" s="28">
        <f t="shared" si="3"/>
        <v>-1.712001101188031E-2</v>
      </c>
      <c r="H61" s="28">
        <f t="shared" si="4"/>
        <v>-3.3946892111787273E-2</v>
      </c>
      <c r="I61" s="28">
        <f t="shared" si="5"/>
        <v>-2.3973985400323014E-2</v>
      </c>
      <c r="J61" s="28">
        <f t="shared" si="2"/>
        <v>-1.413655521818414E-3</v>
      </c>
    </row>
    <row r="62" spans="1:10" x14ac:dyDescent="0.25">
      <c r="A62" s="19">
        <v>38231</v>
      </c>
      <c r="B62" s="18">
        <v>19.600000000000001</v>
      </c>
      <c r="E62" s="28">
        <f t="shared" si="0"/>
        <v>6.0488698268616184E-3</v>
      </c>
      <c r="F62" s="28">
        <f t="shared" si="1"/>
        <v>1.9198422109799104E-2</v>
      </c>
      <c r="G62" s="28">
        <f t="shared" si="3"/>
        <v>-1.3918880171450727E-3</v>
      </c>
      <c r="H62" s="28">
        <f t="shared" si="4"/>
        <v>-6.0125008814710798E-3</v>
      </c>
      <c r="I62" s="28">
        <f t="shared" si="5"/>
        <v>3.0611754360292016E-2</v>
      </c>
      <c r="J62" s="28">
        <f t="shared" si="2"/>
        <v>1.3149552282937559E-2</v>
      </c>
    </row>
    <row r="63" spans="1:10" x14ac:dyDescent="0.25">
      <c r="A63" s="19">
        <v>38238</v>
      </c>
      <c r="B63" s="18">
        <v>20.136400000000002</v>
      </c>
      <c r="E63" s="28">
        <f t="shared" si="0"/>
        <v>2.6999556317792266E-2</v>
      </c>
      <c r="F63" s="28">
        <f t="shared" si="1"/>
        <v>3.3048426144653753E-2</v>
      </c>
      <c r="G63" s="28">
        <f t="shared" si="3"/>
        <v>4.478432290577293E-2</v>
      </c>
      <c r="H63" s="28">
        <f t="shared" si="4"/>
        <v>5.8872627992536865E-3</v>
      </c>
      <c r="I63" s="28">
        <f t="shared" si="5"/>
        <v>4.1481465812135077E-2</v>
      </c>
      <c r="J63" s="28">
        <f t="shared" si="2"/>
        <v>6.0488698268616184E-3</v>
      </c>
    </row>
    <row r="64" spans="1:10" x14ac:dyDescent="0.25">
      <c r="A64" s="19">
        <v>38245</v>
      </c>
      <c r="B64" s="18">
        <v>20.2727</v>
      </c>
      <c r="E64" s="28">
        <f t="shared" si="0"/>
        <v>6.7460308150997499E-3</v>
      </c>
      <c r="F64" s="28">
        <f t="shared" si="1"/>
        <v>3.3745587132891983E-2</v>
      </c>
      <c r="G64" s="28">
        <f t="shared" si="3"/>
        <v>5.294400924269102E-2</v>
      </c>
      <c r="H64" s="28">
        <f t="shared" si="4"/>
        <v>2.4052917275064058E-2</v>
      </c>
      <c r="I64" s="28">
        <f t="shared" si="5"/>
        <v>5.8634392437183026E-2</v>
      </c>
      <c r="J64" s="28">
        <f t="shared" si="2"/>
        <v>2.6999556317792266E-2</v>
      </c>
    </row>
    <row r="65" spans="1:10" x14ac:dyDescent="0.25">
      <c r="A65" s="19">
        <v>38252</v>
      </c>
      <c r="B65" s="18">
        <v>20.418200000000002</v>
      </c>
      <c r="E65" s="28">
        <f t="shared" si="0"/>
        <v>7.1515066081625717E-3</v>
      </c>
      <c r="F65" s="28">
        <f t="shared" si="1"/>
        <v>1.3897537423262352E-2</v>
      </c>
      <c r="G65" s="28">
        <f t="shared" si="3"/>
        <v>4.6945963567915937E-2</v>
      </c>
      <c r="H65" s="28">
        <f t="shared" si="4"/>
        <v>2.9825952556035717E-2</v>
      </c>
      <c r="I65" s="28">
        <f t="shared" si="5"/>
        <v>6.1990451630876388E-2</v>
      </c>
      <c r="J65" s="28">
        <f t="shared" si="2"/>
        <v>6.7460308150997499E-3</v>
      </c>
    </row>
    <row r="66" spans="1:10" x14ac:dyDescent="0.25">
      <c r="A66" s="19">
        <v>38259</v>
      </c>
      <c r="B66" s="18">
        <v>20.2364</v>
      </c>
      <c r="E66" s="28">
        <f t="shared" si="0"/>
        <v>-8.9436969908735179E-3</v>
      </c>
      <c r="F66" s="28">
        <f t="shared" si="1"/>
        <v>-1.7921903827109323E-3</v>
      </c>
      <c r="G66" s="28">
        <f t="shared" si="3"/>
        <v>3.1953396750180885E-2</v>
      </c>
      <c r="H66" s="28">
        <f t="shared" si="4"/>
        <v>3.0561508733035855E-2</v>
      </c>
      <c r="I66" s="28">
        <f t="shared" si="5"/>
        <v>4.0803669623751454E-2</v>
      </c>
      <c r="J66" s="28">
        <f t="shared" si="2"/>
        <v>7.1515066081625717E-3</v>
      </c>
    </row>
    <row r="67" spans="1:10" x14ac:dyDescent="0.25">
      <c r="A67" s="19">
        <v>38266</v>
      </c>
      <c r="B67" s="18">
        <v>20.854500000000002</v>
      </c>
      <c r="E67" s="28">
        <f t="shared" si="0"/>
        <v>3.0086789308918248E-2</v>
      </c>
      <c r="F67" s="28">
        <f t="shared" si="1"/>
        <v>2.1143092318044752E-2</v>
      </c>
      <c r="G67" s="28">
        <f t="shared" si="3"/>
        <v>3.5040629741306929E-2</v>
      </c>
      <c r="H67" s="28">
        <f t="shared" si="4"/>
        <v>7.9824952647079797E-2</v>
      </c>
      <c r="I67" s="28">
        <f t="shared" si="5"/>
        <v>5.7875401439352075E-2</v>
      </c>
      <c r="J67" s="28">
        <f t="shared" si="2"/>
        <v>-8.9436969908735179E-3</v>
      </c>
    </row>
    <row r="68" spans="1:10" x14ac:dyDescent="0.25">
      <c r="A68" s="19">
        <v>38273</v>
      </c>
      <c r="B68" s="18">
        <v>21.072700000000001</v>
      </c>
      <c r="E68" s="28">
        <f t="shared" si="0"/>
        <v>1.0408611591718107E-2</v>
      </c>
      <c r="F68" s="28">
        <f t="shared" si="1"/>
        <v>4.0495400900636254E-2</v>
      </c>
      <c r="G68" s="28">
        <f t="shared" si="3"/>
        <v>3.8703210517925468E-2</v>
      </c>
      <c r="H68" s="28">
        <f t="shared" si="4"/>
        <v>9.1647219760616502E-2</v>
      </c>
      <c r="I68" s="28">
        <f t="shared" si="5"/>
        <v>4.9978662890896204E-2</v>
      </c>
      <c r="J68" s="28">
        <f t="shared" si="2"/>
        <v>3.0086789308918248E-2</v>
      </c>
    </row>
    <row r="69" spans="1:10" x14ac:dyDescent="0.25">
      <c r="A69" s="19">
        <v>38280</v>
      </c>
      <c r="B69" s="18">
        <v>20.9909</v>
      </c>
      <c r="E69" s="28">
        <f t="shared" si="0"/>
        <v>-3.8893534132203645E-3</v>
      </c>
      <c r="F69" s="28">
        <f t="shared" si="1"/>
        <v>6.5192581784977877E-3</v>
      </c>
      <c r="G69" s="28">
        <f t="shared" si="3"/>
        <v>2.7662350496542403E-2</v>
      </c>
      <c r="H69" s="28">
        <f t="shared" si="4"/>
        <v>7.4608314064458434E-2</v>
      </c>
      <c r="I69" s="28">
        <f t="shared" si="5"/>
        <v>4.0661421952671202E-2</v>
      </c>
      <c r="J69" s="28">
        <f t="shared" si="2"/>
        <v>1.0408611591718107E-2</v>
      </c>
    </row>
    <row r="70" spans="1:10" x14ac:dyDescent="0.25">
      <c r="A70" s="19">
        <v>38287</v>
      </c>
      <c r="B70" s="18">
        <v>21.072700000000001</v>
      </c>
      <c r="E70" s="28">
        <f t="shared" si="0"/>
        <v>3.8893534132203498E-3</v>
      </c>
      <c r="F70" s="28">
        <f t="shared" si="1"/>
        <v>0</v>
      </c>
      <c r="G70" s="28">
        <f t="shared" si="3"/>
        <v>4.0495400900636254E-2</v>
      </c>
      <c r="H70" s="28">
        <f t="shared" si="4"/>
        <v>7.2448797650817381E-2</v>
      </c>
      <c r="I70" s="28">
        <f t="shared" si="5"/>
        <v>6.6436296769346273E-2</v>
      </c>
      <c r="J70" s="28">
        <f t="shared" si="2"/>
        <v>-3.8893534132203645E-3</v>
      </c>
    </row>
    <row r="71" spans="1:10" x14ac:dyDescent="0.25">
      <c r="A71" s="19">
        <v>38294</v>
      </c>
      <c r="B71" s="18">
        <v>21.336300000000001</v>
      </c>
      <c r="E71" s="28">
        <f t="shared" si="0"/>
        <v>1.2431483635980308E-2</v>
      </c>
      <c r="F71" s="28">
        <f t="shared" si="1"/>
        <v>1.632083704920069E-2</v>
      </c>
      <c r="G71" s="28">
        <f t="shared" si="3"/>
        <v>2.2840095227698427E-2</v>
      </c>
      <c r="H71" s="28">
        <f t="shared" si="4"/>
        <v>5.7880724969005364E-2</v>
      </c>
      <c r="I71" s="28">
        <f t="shared" si="5"/>
        <v>6.3767987768259052E-2</v>
      </c>
      <c r="J71" s="28">
        <f t="shared" si="2"/>
        <v>3.8893534132203498E-3</v>
      </c>
    </row>
    <row r="72" spans="1:10" x14ac:dyDescent="0.25">
      <c r="A72" s="19">
        <v>38301</v>
      </c>
      <c r="B72" s="18">
        <v>21.2727</v>
      </c>
      <c r="E72" s="28">
        <f t="shared" si="0"/>
        <v>-2.9852870160420736E-3</v>
      </c>
      <c r="F72" s="28">
        <f t="shared" si="1"/>
        <v>9.4461966199381048E-3</v>
      </c>
      <c r="G72" s="28">
        <f t="shared" si="3"/>
        <v>9.4461966199381048E-3</v>
      </c>
      <c r="H72" s="28">
        <f t="shared" si="4"/>
        <v>4.8149407137863552E-2</v>
      </c>
      <c r="I72" s="28">
        <f t="shared" si="5"/>
        <v>7.220232441292751E-2</v>
      </c>
      <c r="J72" s="28">
        <f t="shared" si="2"/>
        <v>1.2431483635980308E-2</v>
      </c>
    </row>
    <row r="73" spans="1:10" x14ac:dyDescent="0.25">
      <c r="A73" s="19">
        <v>38308</v>
      </c>
      <c r="B73" s="18">
        <v>21.418200000000002</v>
      </c>
      <c r="E73" s="28">
        <f t="shared" si="0"/>
        <v>6.8164673679085141E-3</v>
      </c>
      <c r="F73" s="28">
        <f t="shared" si="1"/>
        <v>3.8311803518664765E-3</v>
      </c>
      <c r="G73" s="28">
        <f t="shared" si="3"/>
        <v>2.0152017401067049E-2</v>
      </c>
      <c r="H73" s="28">
        <f t="shared" si="4"/>
        <v>4.7814367897609546E-2</v>
      </c>
      <c r="I73" s="28">
        <f t="shared" si="5"/>
        <v>7.764032045364512E-2</v>
      </c>
      <c r="J73" s="28">
        <f t="shared" si="2"/>
        <v>-2.9852870160420736E-3</v>
      </c>
    </row>
    <row r="74" spans="1:10" x14ac:dyDescent="0.25">
      <c r="A74" s="19">
        <v>38315</v>
      </c>
      <c r="B74" s="18">
        <v>21.072700000000001</v>
      </c>
      <c r="E74" s="28">
        <f t="shared" si="0"/>
        <v>-1.6262663987846669E-2</v>
      </c>
      <c r="F74" s="28">
        <f t="shared" si="1"/>
        <v>-9.4461966199381776E-3</v>
      </c>
      <c r="G74" s="28">
        <f t="shared" si="3"/>
        <v>0</v>
      </c>
      <c r="H74" s="28">
        <f t="shared" si="4"/>
        <v>4.0495400900636254E-2</v>
      </c>
      <c r="I74" s="28">
        <f t="shared" si="5"/>
        <v>7.1056909633672172E-2</v>
      </c>
      <c r="J74" s="28">
        <f t="shared" si="2"/>
        <v>6.8164673679085141E-3</v>
      </c>
    </row>
    <row r="75" spans="1:10" x14ac:dyDescent="0.25">
      <c r="A75" s="19">
        <v>38322</v>
      </c>
      <c r="B75" s="18">
        <v>21.3</v>
      </c>
      <c r="E75" s="28">
        <f t="shared" si="0"/>
        <v>1.0728708828090457E-2</v>
      </c>
      <c r="F75" s="28">
        <f t="shared" si="1"/>
        <v>-5.5339551597560184E-3</v>
      </c>
      <c r="G75" s="28">
        <f t="shared" si="3"/>
        <v>-1.7027748078896562E-3</v>
      </c>
      <c r="H75" s="28">
        <f t="shared" si="4"/>
        <v>2.113732041980871E-2</v>
      </c>
      <c r="I75" s="28">
        <f t="shared" si="5"/>
        <v>0.10096227306688858</v>
      </c>
      <c r="J75" s="28">
        <f t="shared" si="2"/>
        <v>-1.6262663987846669E-2</v>
      </c>
    </row>
    <row r="76" spans="1:10" x14ac:dyDescent="0.25">
      <c r="A76" s="19">
        <v>38329</v>
      </c>
      <c r="B76" s="18">
        <v>22.136400000000002</v>
      </c>
      <c r="E76" s="28">
        <f t="shared" si="0"/>
        <v>3.8516239718017549E-2</v>
      </c>
      <c r="F76" s="28">
        <f t="shared" si="1"/>
        <v>4.9244948546108121E-2</v>
      </c>
      <c r="G76" s="28">
        <f t="shared" si="3"/>
        <v>3.9798751926170044E-2</v>
      </c>
      <c r="H76" s="28">
        <f t="shared" si="4"/>
        <v>4.9244948546108121E-2</v>
      </c>
      <c r="I76" s="28">
        <f t="shared" si="5"/>
        <v>0.14089216830672457</v>
      </c>
      <c r="J76" s="28">
        <f t="shared" si="2"/>
        <v>1.0728708828090457E-2</v>
      </c>
    </row>
    <row r="77" spans="1:10" x14ac:dyDescent="0.25">
      <c r="A77" s="19">
        <v>38336</v>
      </c>
      <c r="B77" s="18">
        <v>22.354500000000002</v>
      </c>
      <c r="E77" s="28">
        <f t="shared" si="0"/>
        <v>9.8043306414231039E-3</v>
      </c>
      <c r="F77" s="28">
        <f t="shared" si="1"/>
        <v>4.8320570359440644E-2</v>
      </c>
      <c r="G77" s="28">
        <f t="shared" si="3"/>
        <v>4.2786615199684637E-2</v>
      </c>
      <c r="H77" s="28">
        <f t="shared" si="4"/>
        <v>6.2938632600751596E-2</v>
      </c>
      <c r="I77" s="28">
        <f t="shared" si="5"/>
        <v>0.13754694666521008</v>
      </c>
      <c r="J77" s="28">
        <f t="shared" si="2"/>
        <v>3.8516239718017549E-2</v>
      </c>
    </row>
    <row r="78" spans="1:10" x14ac:dyDescent="0.25">
      <c r="A78" s="19">
        <v>38343</v>
      </c>
      <c r="B78" s="18">
        <v>22.5273</v>
      </c>
      <c r="E78" s="28">
        <f t="shared" si="0"/>
        <v>7.700263974871442E-3</v>
      </c>
      <c r="F78" s="28">
        <f t="shared" si="1"/>
        <v>1.7504594616294784E-2</v>
      </c>
      <c r="G78" s="28">
        <f t="shared" si="3"/>
        <v>6.674954316240278E-2</v>
      </c>
      <c r="H78" s="28">
        <f t="shared" si="4"/>
        <v>6.674954316240278E-2</v>
      </c>
      <c r="I78" s="28">
        <f t="shared" si="5"/>
        <v>0.13919834081322011</v>
      </c>
      <c r="J78" s="28">
        <f t="shared" si="2"/>
        <v>9.8043306414231039E-3</v>
      </c>
    </row>
    <row r="79" spans="1:10" x14ac:dyDescent="0.25">
      <c r="A79" s="19">
        <v>38350</v>
      </c>
      <c r="B79" s="18">
        <v>22.7182</v>
      </c>
      <c r="E79" s="28">
        <f t="shared" si="0"/>
        <v>8.4384583126521865E-3</v>
      </c>
      <c r="F79" s="28">
        <f t="shared" si="1"/>
        <v>1.6138722287523694E-2</v>
      </c>
      <c r="G79" s="28">
        <f t="shared" si="3"/>
        <v>6.4459292646964539E-2</v>
      </c>
      <c r="H79" s="28">
        <f t="shared" si="4"/>
        <v>6.2756517839074877E-2</v>
      </c>
      <c r="I79" s="28">
        <f t="shared" si="5"/>
        <v>0.12063724280808023</v>
      </c>
      <c r="J79" s="28">
        <f t="shared" si="2"/>
        <v>7.700263974871442E-3</v>
      </c>
    </row>
    <row r="80" spans="1:10" x14ac:dyDescent="0.25">
      <c r="A80" s="19">
        <v>38357</v>
      </c>
      <c r="B80" s="18">
        <v>22.827300000000001</v>
      </c>
      <c r="E80" s="28">
        <f t="shared" si="0"/>
        <v>4.7908227452414989E-3</v>
      </c>
      <c r="F80" s="28">
        <f t="shared" si="1"/>
        <v>1.3229281057893694E-2</v>
      </c>
      <c r="G80" s="28">
        <f t="shared" si="3"/>
        <v>3.0733875674188331E-2</v>
      </c>
      <c r="H80" s="28">
        <f t="shared" si="4"/>
        <v>7.0532627600358416E-2</v>
      </c>
      <c r="I80" s="28">
        <f t="shared" si="5"/>
        <v>0.11868203473822175</v>
      </c>
      <c r="J80" s="28">
        <f t="shared" si="2"/>
        <v>8.4384583126521865E-3</v>
      </c>
    </row>
    <row r="81" spans="1:10" x14ac:dyDescent="0.25">
      <c r="A81" s="19">
        <v>38364</v>
      </c>
      <c r="B81" s="18">
        <v>22.2182</v>
      </c>
      <c r="E81" s="28">
        <f t="shared" si="0"/>
        <v>-2.7045415278244913E-2</v>
      </c>
      <c r="F81" s="28">
        <f t="shared" si="1"/>
        <v>-2.2254592533003534E-2</v>
      </c>
      <c r="G81" s="28">
        <f t="shared" si="3"/>
        <v>-6.1158702454797145E-3</v>
      </c>
      <c r="H81" s="28">
        <f t="shared" si="4"/>
        <v>3.6670744954204942E-2</v>
      </c>
      <c r="I81" s="28">
        <f t="shared" si="5"/>
        <v>8.4485112851814398E-2</v>
      </c>
      <c r="J81" s="28">
        <f t="shared" si="2"/>
        <v>4.7908227452414989E-3</v>
      </c>
    </row>
    <row r="82" spans="1:10" x14ac:dyDescent="0.25">
      <c r="A82" s="19">
        <v>38371</v>
      </c>
      <c r="B82" s="18">
        <v>22.554600000000001</v>
      </c>
      <c r="E82" s="28">
        <f t="shared" si="0"/>
        <v>1.5027263446805673E-2</v>
      </c>
      <c r="F82" s="28">
        <f t="shared" si="1"/>
        <v>-1.2018151831439212E-2</v>
      </c>
      <c r="G82" s="28">
        <f t="shared" si="3"/>
        <v>1.2111292264543108E-3</v>
      </c>
      <c r="H82" s="28">
        <f t="shared" si="4"/>
        <v>6.7960672388857321E-2</v>
      </c>
      <c r="I82" s="28">
        <f t="shared" si="5"/>
        <v>0.10845607328949355</v>
      </c>
      <c r="J82" s="28">
        <f t="shared" si="2"/>
        <v>-2.7045415278244913E-2</v>
      </c>
    </row>
    <row r="83" spans="1:10" x14ac:dyDescent="0.25">
      <c r="A83" s="19">
        <v>38378</v>
      </c>
      <c r="B83" s="18">
        <v>22.709099999999999</v>
      </c>
      <c r="E83" s="28">
        <f t="shared" ref="E83:E146" si="6">LN(B83/B82)</f>
        <v>6.8266889371366695E-3</v>
      </c>
      <c r="F83" s="28">
        <f t="shared" si="1"/>
        <v>2.1853952383942419E-2</v>
      </c>
      <c r="G83" s="28">
        <f t="shared" si="3"/>
        <v>-4.0064014906114148E-4</v>
      </c>
      <c r="H83" s="28">
        <f t="shared" si="4"/>
        <v>6.4058652497903434E-2</v>
      </c>
      <c r="I83" s="28">
        <f t="shared" si="5"/>
        <v>8.5195972917712137E-2</v>
      </c>
      <c r="J83" s="28">
        <f t="shared" si="2"/>
        <v>1.5027263446805673E-2</v>
      </c>
    </row>
    <row r="84" spans="1:10" x14ac:dyDescent="0.25">
      <c r="A84" s="19">
        <v>38385</v>
      </c>
      <c r="B84" s="18">
        <v>23.200000000000003</v>
      </c>
      <c r="E84" s="28">
        <f t="shared" si="6"/>
        <v>2.1386553458981581E-2</v>
      </c>
      <c r="F84" s="28">
        <f t="shared" ref="F84:F147" si="7">LN(B84/B82)</f>
        <v>2.8213242396118221E-2</v>
      </c>
      <c r="G84" s="28">
        <f t="shared" si="3"/>
        <v>1.6195090564679084E-2</v>
      </c>
      <c r="H84" s="28">
        <f t="shared" si="4"/>
        <v>4.6928966238867241E-2</v>
      </c>
      <c r="I84" s="28">
        <f t="shared" si="5"/>
        <v>9.6173914784975528E-2</v>
      </c>
      <c r="J84" s="28">
        <f t="shared" ref="J84:J147" si="8">E83</f>
        <v>6.8266889371366695E-3</v>
      </c>
    </row>
    <row r="85" spans="1:10" x14ac:dyDescent="0.25">
      <c r="A85" s="19">
        <v>38392</v>
      </c>
      <c r="B85" s="18">
        <v>23.618200000000002</v>
      </c>
      <c r="E85" s="28">
        <f t="shared" si="6"/>
        <v>1.7865322588508745E-2</v>
      </c>
      <c r="F85" s="28">
        <f t="shared" si="7"/>
        <v>3.9251876047490225E-2</v>
      </c>
      <c r="G85" s="28">
        <f t="shared" si="3"/>
        <v>6.1105828431432627E-2</v>
      </c>
      <c r="H85" s="28">
        <f t="shared" si="4"/>
        <v>5.4989958185952842E-2</v>
      </c>
      <c r="I85" s="28">
        <f t="shared" si="5"/>
        <v>0.11792859078670455</v>
      </c>
      <c r="J85" s="28">
        <f t="shared" si="8"/>
        <v>2.1386553458981581E-2</v>
      </c>
    </row>
    <row r="86" spans="1:10" x14ac:dyDescent="0.25">
      <c r="A86" s="19">
        <v>38399</v>
      </c>
      <c r="B86" s="18">
        <v>23.181800000000003</v>
      </c>
      <c r="E86" s="28">
        <f t="shared" si="6"/>
        <v>-1.8650113214750502E-2</v>
      </c>
      <c r="F86" s="28">
        <f t="shared" si="7"/>
        <v>-7.8479062624179654E-4</v>
      </c>
      <c r="G86" s="28">
        <f t="shared" ref="G86:G149" si="9">LN(B86/B82)</f>
        <v>2.742845176987653E-2</v>
      </c>
      <c r="H86" s="28">
        <f t="shared" si="4"/>
        <v>2.8639580996330915E-2</v>
      </c>
      <c r="I86" s="28">
        <f t="shared" si="5"/>
        <v>9.5389124158733837E-2</v>
      </c>
      <c r="J86" s="28">
        <f t="shared" si="8"/>
        <v>1.7865322588508745E-2</v>
      </c>
    </row>
    <row r="87" spans="1:10" x14ac:dyDescent="0.25">
      <c r="A87" s="19">
        <v>38406</v>
      </c>
      <c r="B87" s="18">
        <v>22.7636</v>
      </c>
      <c r="E87" s="28">
        <f t="shared" si="6"/>
        <v>-1.8204719063815069E-2</v>
      </c>
      <c r="F87" s="28">
        <f t="shared" si="7"/>
        <v>-3.6854832278565494E-2</v>
      </c>
      <c r="G87" s="28">
        <f t="shared" si="9"/>
        <v>2.3970437689247647E-3</v>
      </c>
      <c r="H87" s="28">
        <f t="shared" si="4"/>
        <v>1.9964036198635558E-3</v>
      </c>
      <c r="I87" s="28">
        <f t="shared" si="5"/>
        <v>6.4752921458938378E-2</v>
      </c>
      <c r="J87" s="28">
        <f t="shared" si="8"/>
        <v>-1.8650113214750502E-2</v>
      </c>
    </row>
    <row r="88" spans="1:10" x14ac:dyDescent="0.25">
      <c r="A88" s="19">
        <v>38413</v>
      </c>
      <c r="B88" s="18">
        <v>22.936400000000003</v>
      </c>
      <c r="E88" s="28">
        <f t="shared" si="6"/>
        <v>7.5623992793668405E-3</v>
      </c>
      <c r="F88" s="28">
        <f t="shared" si="7"/>
        <v>-1.0642319784448379E-2</v>
      </c>
      <c r="G88" s="28">
        <f t="shared" si="9"/>
        <v>-1.1427110410690104E-2</v>
      </c>
      <c r="H88" s="28">
        <f t="shared" si="4"/>
        <v>4.7679801539890166E-3</v>
      </c>
      <c r="I88" s="28">
        <f t="shared" si="5"/>
        <v>7.530060775434734E-2</v>
      </c>
      <c r="J88" s="28">
        <f t="shared" si="8"/>
        <v>-1.8204719063815069E-2</v>
      </c>
    </row>
    <row r="89" spans="1:10" x14ac:dyDescent="0.25">
      <c r="A89" s="19">
        <v>38420</v>
      </c>
      <c r="B89" s="18">
        <v>23.136400000000002</v>
      </c>
      <c r="E89" s="28">
        <f t="shared" si="6"/>
        <v>8.681966638631371E-3</v>
      </c>
      <c r="F89" s="28">
        <f t="shared" si="7"/>
        <v>1.624436591799799E-2</v>
      </c>
      <c r="G89" s="28">
        <f t="shared" si="9"/>
        <v>-2.0610466360567448E-2</v>
      </c>
      <c r="H89" s="28">
        <f t="shared" si="4"/>
        <v>4.0495362070865251E-2</v>
      </c>
      <c r="I89" s="28">
        <f t="shared" si="5"/>
        <v>7.7166107025070194E-2</v>
      </c>
      <c r="J89" s="28">
        <f t="shared" si="8"/>
        <v>7.5623992793668405E-3</v>
      </c>
    </row>
    <row r="90" spans="1:10" x14ac:dyDescent="0.25">
      <c r="A90" s="19">
        <v>38427</v>
      </c>
      <c r="B90" s="18">
        <v>22.709099999999999</v>
      </c>
      <c r="E90" s="28">
        <f t="shared" si="6"/>
        <v>-1.8641409686922805E-2</v>
      </c>
      <c r="F90" s="28">
        <f t="shared" si="7"/>
        <v>-9.9594430482915497E-3</v>
      </c>
      <c r="G90" s="28">
        <f t="shared" si="9"/>
        <v>-2.0601762832739842E-2</v>
      </c>
      <c r="H90" s="28">
        <f t="shared" ref="H90:H153" si="10">LN(B90/B82)</f>
        <v>6.8266889371366695E-3</v>
      </c>
      <c r="I90" s="28">
        <f t="shared" si="5"/>
        <v>7.4787361325993895E-2</v>
      </c>
      <c r="J90" s="28">
        <f t="shared" si="8"/>
        <v>8.681966638631371E-3</v>
      </c>
    </row>
    <row r="91" spans="1:10" x14ac:dyDescent="0.25">
      <c r="A91" s="19">
        <v>38434</v>
      </c>
      <c r="B91" s="18">
        <v>22.7727</v>
      </c>
      <c r="E91" s="28">
        <f t="shared" si="6"/>
        <v>2.7967249077585007E-3</v>
      </c>
      <c r="F91" s="28">
        <f t="shared" si="7"/>
        <v>-1.5844684779164158E-2</v>
      </c>
      <c r="G91" s="28">
        <f t="shared" si="9"/>
        <v>3.9968113883374765E-4</v>
      </c>
      <c r="H91" s="28">
        <f t="shared" si="10"/>
        <v>2.7967249077585007E-3</v>
      </c>
      <c r="I91" s="28">
        <f t="shared" si="5"/>
        <v>6.6855377405661942E-2</v>
      </c>
      <c r="J91" s="28">
        <f t="shared" si="8"/>
        <v>-1.8641409686922805E-2</v>
      </c>
    </row>
    <row r="92" spans="1:10" x14ac:dyDescent="0.25">
      <c r="A92" s="19">
        <v>38441</v>
      </c>
      <c r="B92" s="18">
        <v>22.790900000000001</v>
      </c>
      <c r="E92" s="28">
        <f t="shared" si="6"/>
        <v>7.988833616289487E-4</v>
      </c>
      <c r="F92" s="28">
        <f t="shared" si="7"/>
        <v>3.5956082693876807E-3</v>
      </c>
      <c r="G92" s="28">
        <f t="shared" si="9"/>
        <v>-6.3638347789039132E-3</v>
      </c>
      <c r="H92" s="28">
        <f t="shared" si="10"/>
        <v>-1.7790945189593971E-2</v>
      </c>
      <c r="I92" s="28">
        <f t="shared" si="5"/>
        <v>2.9138021049273419E-2</v>
      </c>
      <c r="J92" s="28">
        <f t="shared" si="8"/>
        <v>2.7967249077585007E-3</v>
      </c>
    </row>
    <row r="93" spans="1:10" x14ac:dyDescent="0.25">
      <c r="A93" s="19">
        <v>38448</v>
      </c>
      <c r="B93" s="18">
        <v>22.618200000000002</v>
      </c>
      <c r="E93" s="28">
        <f t="shared" si="6"/>
        <v>-7.6064415578187229E-3</v>
      </c>
      <c r="F93" s="28">
        <f t="shared" si="7"/>
        <v>-6.8075581961897216E-3</v>
      </c>
      <c r="G93" s="28">
        <f t="shared" si="9"/>
        <v>-2.265224297535386E-2</v>
      </c>
      <c r="H93" s="28">
        <f t="shared" si="10"/>
        <v>-4.326270933592135E-2</v>
      </c>
      <c r="I93" s="28">
        <f t="shared" si="5"/>
        <v>1.1727248850031645E-2</v>
      </c>
      <c r="J93" s="28">
        <f t="shared" si="8"/>
        <v>7.988833616289487E-4</v>
      </c>
    </row>
    <row r="94" spans="1:10" x14ac:dyDescent="0.25">
      <c r="A94" s="19">
        <v>38455</v>
      </c>
      <c r="B94" s="18">
        <v>22.945399999999999</v>
      </c>
      <c r="E94" s="28">
        <f t="shared" si="6"/>
        <v>1.4362588761929529E-2</v>
      </c>
      <c r="F94" s="28">
        <f t="shared" si="7"/>
        <v>6.7561472041107948E-3</v>
      </c>
      <c r="G94" s="28">
        <f t="shared" si="9"/>
        <v>1.0351755473498295E-2</v>
      </c>
      <c r="H94" s="28">
        <f t="shared" si="10"/>
        <v>-1.0250007359241396E-2</v>
      </c>
      <c r="I94" s="28">
        <f t="shared" si="5"/>
        <v>1.8389573637089363E-2</v>
      </c>
      <c r="J94" s="28">
        <f t="shared" si="8"/>
        <v>-7.6064415578187229E-3</v>
      </c>
    </row>
    <row r="95" spans="1:10" x14ac:dyDescent="0.25">
      <c r="A95" s="19">
        <v>38462</v>
      </c>
      <c r="B95" s="18">
        <v>21.7273</v>
      </c>
      <c r="E95" s="28">
        <f t="shared" si="6"/>
        <v>-5.4547946324303376E-2</v>
      </c>
      <c r="F95" s="28">
        <f t="shared" si="7"/>
        <v>-4.0185357562373847E-2</v>
      </c>
      <c r="G95" s="28">
        <f t="shared" si="9"/>
        <v>-4.6992915758563535E-2</v>
      </c>
      <c r="H95" s="28">
        <f t="shared" si="10"/>
        <v>-4.6593234619729716E-2</v>
      </c>
      <c r="I95" s="28">
        <f t="shared" si="5"/>
        <v>-4.4596830999866138E-2</v>
      </c>
      <c r="J95" s="28">
        <f t="shared" si="8"/>
        <v>1.4362588761929529E-2</v>
      </c>
    </row>
    <row r="96" spans="1:10" x14ac:dyDescent="0.25">
      <c r="A96" s="19">
        <v>38469</v>
      </c>
      <c r="B96" s="18">
        <v>21.690900000000003</v>
      </c>
      <c r="E96" s="28">
        <f t="shared" si="6"/>
        <v>-1.676716608604007E-3</v>
      </c>
      <c r="F96" s="28">
        <f t="shared" si="7"/>
        <v>-5.6224662932907413E-2</v>
      </c>
      <c r="G96" s="28">
        <f t="shared" si="9"/>
        <v>-4.9468515728796528E-2</v>
      </c>
      <c r="H96" s="28">
        <f t="shared" si="10"/>
        <v>-5.5832350507700516E-2</v>
      </c>
      <c r="I96" s="28">
        <f t="shared" si="5"/>
        <v>-5.1064370353711516E-2</v>
      </c>
      <c r="J96" s="28">
        <f t="shared" si="8"/>
        <v>-5.4547946324303376E-2</v>
      </c>
    </row>
    <row r="97" spans="1:10" x14ac:dyDescent="0.25">
      <c r="A97" s="19">
        <v>38476</v>
      </c>
      <c r="B97" s="18">
        <v>21.681800000000003</v>
      </c>
      <c r="E97" s="28">
        <f t="shared" si="6"/>
        <v>-4.1961879862341931E-4</v>
      </c>
      <c r="F97" s="28">
        <f t="shared" si="7"/>
        <v>-2.0963354072274639E-3</v>
      </c>
      <c r="G97" s="28">
        <f t="shared" si="9"/>
        <v>-4.228169296960127E-2</v>
      </c>
      <c r="H97" s="28">
        <f t="shared" si="10"/>
        <v>-6.4933935944955182E-2</v>
      </c>
      <c r="I97" s="28">
        <f t="shared" si="5"/>
        <v>-2.4438573874090017E-2</v>
      </c>
      <c r="J97" s="28">
        <f t="shared" si="8"/>
        <v>-1.676716608604007E-3</v>
      </c>
    </row>
    <row r="98" spans="1:10" x14ac:dyDescent="0.25">
      <c r="A98" s="19">
        <v>38483</v>
      </c>
      <c r="B98" s="18">
        <v>21.2455</v>
      </c>
      <c r="E98" s="28">
        <f t="shared" si="6"/>
        <v>-2.0328090716018293E-2</v>
      </c>
      <c r="F98" s="28">
        <f t="shared" si="7"/>
        <v>-2.0747709514641659E-2</v>
      </c>
      <c r="G98" s="28">
        <f t="shared" si="9"/>
        <v>-7.6972372447548995E-2</v>
      </c>
      <c r="H98" s="28">
        <f t="shared" si="10"/>
        <v>-6.6620616974050667E-2</v>
      </c>
      <c r="I98" s="28">
        <f t="shared" ref="I98:I161" si="11">LN(B98/B82)</f>
        <v>-5.9793928036914037E-2</v>
      </c>
      <c r="J98" s="28">
        <f t="shared" si="8"/>
        <v>-4.1961879862341931E-4</v>
      </c>
    </row>
    <row r="99" spans="1:10" x14ac:dyDescent="0.25">
      <c r="A99" s="19">
        <v>38490</v>
      </c>
      <c r="B99" s="18">
        <v>21.572700000000001</v>
      </c>
      <c r="E99" s="28">
        <f t="shared" si="6"/>
        <v>1.5283518180813008E-2</v>
      </c>
      <c r="F99" s="28">
        <f t="shared" si="7"/>
        <v>-5.0445725352052566E-3</v>
      </c>
      <c r="G99" s="28">
        <f t="shared" si="9"/>
        <v>-7.1409079424327761E-3</v>
      </c>
      <c r="H99" s="28">
        <f t="shared" si="10"/>
        <v>-5.4133823700996286E-2</v>
      </c>
      <c r="I99" s="28">
        <f t="shared" si="11"/>
        <v>-5.1337098793237744E-2</v>
      </c>
      <c r="J99" s="28">
        <f t="shared" si="8"/>
        <v>-2.0328090716018293E-2</v>
      </c>
    </row>
    <row r="100" spans="1:10" x14ac:dyDescent="0.25">
      <c r="A100" s="19">
        <v>38497</v>
      </c>
      <c r="B100" s="18">
        <v>22.090900000000001</v>
      </c>
      <c r="E100" s="28">
        <f t="shared" si="6"/>
        <v>2.3737132599414505E-2</v>
      </c>
      <c r="F100" s="28">
        <f t="shared" si="7"/>
        <v>3.9020650780227463E-2</v>
      </c>
      <c r="G100" s="28">
        <f t="shared" si="9"/>
        <v>1.8272941265585721E-2</v>
      </c>
      <c r="H100" s="28">
        <f t="shared" si="10"/>
        <v>-3.119557446321089E-2</v>
      </c>
      <c r="I100" s="28">
        <f t="shared" si="11"/>
        <v>-4.8986519652804823E-2</v>
      </c>
      <c r="J100" s="28">
        <f t="shared" si="8"/>
        <v>1.5283518180813008E-2</v>
      </c>
    </row>
    <row r="101" spans="1:10" x14ac:dyDescent="0.25">
      <c r="A101" s="19">
        <v>38504</v>
      </c>
      <c r="B101" s="18">
        <v>22.7273</v>
      </c>
      <c r="E101" s="28">
        <f t="shared" si="6"/>
        <v>2.8401086043696316E-2</v>
      </c>
      <c r="F101" s="28">
        <f t="shared" si="7"/>
        <v>5.2138218643110731E-2</v>
      </c>
      <c r="G101" s="28">
        <f t="shared" si="9"/>
        <v>4.7093646107905368E-2</v>
      </c>
      <c r="H101" s="28">
        <f t="shared" si="10"/>
        <v>4.8119531383042603E-3</v>
      </c>
      <c r="I101" s="28">
        <f t="shared" si="11"/>
        <v>-3.845075619761721E-2</v>
      </c>
      <c r="J101" s="28">
        <f t="shared" si="8"/>
        <v>2.3737132599414505E-2</v>
      </c>
    </row>
    <row r="102" spans="1:10" x14ac:dyDescent="0.25">
      <c r="A102" s="19">
        <v>38511</v>
      </c>
      <c r="B102" s="18">
        <v>22.9727</v>
      </c>
      <c r="E102" s="28">
        <f t="shared" si="6"/>
        <v>1.0739709353444938E-2</v>
      </c>
      <c r="F102" s="28">
        <f t="shared" si="7"/>
        <v>3.914079539714134E-2</v>
      </c>
      <c r="G102" s="28">
        <f t="shared" si="9"/>
        <v>7.8161446177368671E-2</v>
      </c>
      <c r="H102" s="28">
        <f t="shared" si="10"/>
        <v>1.1890737298195346E-3</v>
      </c>
      <c r="I102" s="28">
        <f t="shared" si="11"/>
        <v>-9.0609336294218291E-3</v>
      </c>
      <c r="J102" s="28">
        <f t="shared" si="8"/>
        <v>2.8401086043696316E-2</v>
      </c>
    </row>
    <row r="103" spans="1:10" x14ac:dyDescent="0.25">
      <c r="A103" s="19">
        <v>38518</v>
      </c>
      <c r="B103" s="18">
        <v>23.6</v>
      </c>
      <c r="E103" s="28">
        <f t="shared" si="6"/>
        <v>2.6940157614963659E-2</v>
      </c>
      <c r="F103" s="28">
        <f t="shared" si="7"/>
        <v>3.7679866968408589E-2</v>
      </c>
      <c r="G103" s="28">
        <f t="shared" si="9"/>
        <v>8.9818085611519285E-2</v>
      </c>
      <c r="H103" s="28">
        <f t="shared" si="10"/>
        <v>8.2677177669086707E-2</v>
      </c>
      <c r="I103" s="28">
        <f t="shared" si="11"/>
        <v>3.6083943049356984E-2</v>
      </c>
      <c r="J103" s="28">
        <f t="shared" si="8"/>
        <v>1.0739709353444938E-2</v>
      </c>
    </row>
    <row r="104" spans="1:10" x14ac:dyDescent="0.25">
      <c r="A104" s="19">
        <v>38525</v>
      </c>
      <c r="B104" s="18">
        <v>23.890900000000002</v>
      </c>
      <c r="E104" s="28">
        <f t="shared" si="6"/>
        <v>1.2250921262944333E-2</v>
      </c>
      <c r="F104" s="28">
        <f t="shared" si="7"/>
        <v>3.9191078877908028E-2</v>
      </c>
      <c r="G104" s="28">
        <f t="shared" si="9"/>
        <v>7.8331874275049146E-2</v>
      </c>
      <c r="H104" s="28">
        <f t="shared" si="10"/>
        <v>9.6604815540634881E-2</v>
      </c>
      <c r="I104" s="28">
        <f t="shared" si="11"/>
        <v>4.0772465032934371E-2</v>
      </c>
      <c r="J104" s="28">
        <f t="shared" si="8"/>
        <v>2.6940157614963659E-2</v>
      </c>
    </row>
    <row r="105" spans="1:10" x14ac:dyDescent="0.25">
      <c r="A105" s="19">
        <v>38532</v>
      </c>
      <c r="B105" s="18">
        <v>23.2727</v>
      </c>
      <c r="E105" s="28">
        <f t="shared" si="6"/>
        <v>-2.6216633489003431E-2</v>
      </c>
      <c r="F105" s="28">
        <f t="shared" si="7"/>
        <v>-1.3965712226059133E-2</v>
      </c>
      <c r="G105" s="28">
        <f t="shared" si="9"/>
        <v>2.3714154742349409E-2</v>
      </c>
      <c r="H105" s="28">
        <f t="shared" si="10"/>
        <v>7.0807800850254857E-2</v>
      </c>
      <c r="I105" s="28">
        <f t="shared" si="11"/>
        <v>5.8738649052996464E-3</v>
      </c>
      <c r="J105" s="28">
        <f t="shared" si="8"/>
        <v>1.2250921262944333E-2</v>
      </c>
    </row>
    <row r="106" spans="1:10" x14ac:dyDescent="0.25">
      <c r="A106" s="19">
        <v>38539</v>
      </c>
      <c r="B106" s="18">
        <v>23.436400000000003</v>
      </c>
      <c r="E106" s="28">
        <f t="shared" si="6"/>
        <v>7.0093694903876251E-3</v>
      </c>
      <c r="F106" s="28">
        <f t="shared" si="7"/>
        <v>-1.9207263998615772E-2</v>
      </c>
      <c r="G106" s="28">
        <f t="shared" si="9"/>
        <v>1.9983814879292176E-2</v>
      </c>
      <c r="H106" s="28">
        <f t="shared" si="10"/>
        <v>9.814526105666091E-2</v>
      </c>
      <c r="I106" s="28">
        <f t="shared" si="11"/>
        <v>3.1524644082610236E-2</v>
      </c>
      <c r="J106" s="28">
        <f t="shared" si="8"/>
        <v>-2.6216633489003431E-2</v>
      </c>
    </row>
    <row r="107" spans="1:10" x14ac:dyDescent="0.25">
      <c r="A107" s="19">
        <v>38546</v>
      </c>
      <c r="B107" s="18">
        <v>23.2364</v>
      </c>
      <c r="E107" s="28">
        <f t="shared" si="6"/>
        <v>-8.5703546468814725E-3</v>
      </c>
      <c r="F107" s="28">
        <f t="shared" si="7"/>
        <v>-1.5609851564936824E-3</v>
      </c>
      <c r="G107" s="28">
        <f t="shared" si="9"/>
        <v>-1.5526697382552851E-2</v>
      </c>
      <c r="H107" s="28">
        <f t="shared" si="10"/>
        <v>7.4291388228966554E-2</v>
      </c>
      <c r="I107" s="28">
        <f t="shared" si="11"/>
        <v>2.0157564527970174E-2</v>
      </c>
      <c r="J107" s="28">
        <f t="shared" si="8"/>
        <v>7.0093694903876251E-3</v>
      </c>
    </row>
    <row r="108" spans="1:10" x14ac:dyDescent="0.25">
      <c r="A108" s="19">
        <v>38553</v>
      </c>
      <c r="B108" s="18">
        <v>24.136400000000002</v>
      </c>
      <c r="E108" s="28">
        <f t="shared" si="6"/>
        <v>3.8001059824813749E-2</v>
      </c>
      <c r="F108" s="28">
        <f t="shared" si="7"/>
        <v>2.9430705177932243E-2</v>
      </c>
      <c r="G108" s="28">
        <f t="shared" si="9"/>
        <v>1.0223441179316357E-2</v>
      </c>
      <c r="H108" s="28">
        <f t="shared" si="10"/>
        <v>8.8555315454365638E-2</v>
      </c>
      <c r="I108" s="28">
        <f t="shared" si="11"/>
        <v>5.7359740991154949E-2</v>
      </c>
      <c r="J108" s="28">
        <f t="shared" si="8"/>
        <v>-8.5703546468814725E-3</v>
      </c>
    </row>
    <row r="109" spans="1:10" x14ac:dyDescent="0.25">
      <c r="A109" s="19">
        <v>38560</v>
      </c>
      <c r="B109" s="18">
        <v>24.590900000000001</v>
      </c>
      <c r="E109" s="28">
        <f t="shared" si="6"/>
        <v>1.8655381328505083E-2</v>
      </c>
      <c r="F109" s="28">
        <f t="shared" si="7"/>
        <v>5.6656441153318818E-2</v>
      </c>
      <c r="G109" s="28">
        <f t="shared" si="9"/>
        <v>5.5095455996824916E-2</v>
      </c>
      <c r="H109" s="28">
        <f t="shared" si="10"/>
        <v>7.8809610739174502E-2</v>
      </c>
      <c r="I109" s="28">
        <f t="shared" si="11"/>
        <v>8.3621563877478586E-2</v>
      </c>
      <c r="J109" s="28">
        <f t="shared" si="8"/>
        <v>3.8001059824813749E-2</v>
      </c>
    </row>
    <row r="110" spans="1:10" x14ac:dyDescent="0.25">
      <c r="A110" s="19">
        <v>38567</v>
      </c>
      <c r="B110" s="18">
        <v>24.2455</v>
      </c>
      <c r="E110" s="28">
        <f t="shared" si="6"/>
        <v>-1.4145422648835379E-2</v>
      </c>
      <c r="F110" s="28">
        <f t="shared" si="7"/>
        <v>4.5099586796696726E-3</v>
      </c>
      <c r="G110" s="28">
        <f t="shared" si="9"/>
        <v>3.3940663857602062E-2</v>
      </c>
      <c r="H110" s="28">
        <f t="shared" si="10"/>
        <v>5.392447873689421E-2</v>
      </c>
      <c r="I110" s="28">
        <f t="shared" si="11"/>
        <v>5.5113552466713775E-2</v>
      </c>
      <c r="J110" s="28">
        <f t="shared" si="8"/>
        <v>1.8655381328505083E-2</v>
      </c>
    </row>
    <row r="111" spans="1:10" x14ac:dyDescent="0.25">
      <c r="A111" s="19">
        <v>38574</v>
      </c>
      <c r="B111" s="18">
        <v>24.4909</v>
      </c>
      <c r="E111" s="28">
        <f t="shared" si="6"/>
        <v>1.0070586829080462E-2</v>
      </c>
      <c r="F111" s="28">
        <f t="shared" si="7"/>
        <v>-4.0748358197547898E-3</v>
      </c>
      <c r="G111" s="28">
        <f t="shared" si="9"/>
        <v>5.2581605333563937E-2</v>
      </c>
      <c r="H111" s="28">
        <f t="shared" si="10"/>
        <v>3.7054907951011039E-2</v>
      </c>
      <c r="I111" s="28">
        <f t="shared" si="11"/>
        <v>0.11973208562009771</v>
      </c>
      <c r="J111" s="28">
        <f t="shared" si="8"/>
        <v>-1.4145422648835379E-2</v>
      </c>
    </row>
    <row r="112" spans="1:10" x14ac:dyDescent="0.25">
      <c r="A112" s="19">
        <v>38581</v>
      </c>
      <c r="B112" s="18">
        <v>23.954499999999999</v>
      </c>
      <c r="E112" s="28">
        <f t="shared" si="6"/>
        <v>-2.2145422334536209E-2</v>
      </c>
      <c r="F112" s="28">
        <f t="shared" si="7"/>
        <v>-1.2074835505455687E-2</v>
      </c>
      <c r="G112" s="28">
        <f t="shared" si="9"/>
        <v>-7.5648768257859725E-3</v>
      </c>
      <c r="H112" s="28">
        <f t="shared" si="10"/>
        <v>2.6585643535305234E-3</v>
      </c>
      <c r="I112" s="28">
        <f t="shared" si="11"/>
        <v>9.9263379894165546E-2</v>
      </c>
      <c r="J112" s="28">
        <f t="shared" si="8"/>
        <v>1.0070586829080462E-2</v>
      </c>
    </row>
    <row r="113" spans="1:10" x14ac:dyDescent="0.25">
      <c r="A113" s="19">
        <v>38588</v>
      </c>
      <c r="B113" s="18">
        <v>23.5364</v>
      </c>
      <c r="E113" s="28">
        <f t="shared" si="6"/>
        <v>-1.7608038692042575E-2</v>
      </c>
      <c r="F113" s="28">
        <f t="shared" si="7"/>
        <v>-3.975346102657884E-2</v>
      </c>
      <c r="G113" s="28">
        <f t="shared" si="9"/>
        <v>-4.3828296846333589E-2</v>
      </c>
      <c r="H113" s="28">
        <f t="shared" si="10"/>
        <v>1.1267159150491275E-2</v>
      </c>
      <c r="I113" s="28">
        <f t="shared" si="11"/>
        <v>8.2074960000746308E-2</v>
      </c>
      <c r="J113" s="28">
        <f t="shared" si="8"/>
        <v>-2.2145422334536209E-2</v>
      </c>
    </row>
    <row r="114" spans="1:10" x14ac:dyDescent="0.25">
      <c r="A114" s="19">
        <v>38595</v>
      </c>
      <c r="B114" s="18">
        <v>23.1</v>
      </c>
      <c r="E114" s="28">
        <f t="shared" si="6"/>
        <v>-1.8715541428248758E-2</v>
      </c>
      <c r="F114" s="28">
        <f t="shared" si="7"/>
        <v>-3.632358012029141E-2</v>
      </c>
      <c r="G114" s="28">
        <f t="shared" si="9"/>
        <v>-4.8398415625747031E-2</v>
      </c>
      <c r="H114" s="28">
        <f t="shared" si="10"/>
        <v>-1.4457751768145106E-2</v>
      </c>
      <c r="I114" s="28">
        <f t="shared" si="11"/>
        <v>8.3687509288515705E-2</v>
      </c>
      <c r="J114" s="28">
        <f t="shared" si="8"/>
        <v>-1.7608038692042575E-2</v>
      </c>
    </row>
    <row r="115" spans="1:10" x14ac:dyDescent="0.25">
      <c r="A115" s="19">
        <v>38602</v>
      </c>
      <c r="B115" s="18">
        <v>23.827300000000001</v>
      </c>
      <c r="E115" s="28">
        <f t="shared" si="6"/>
        <v>3.0999364603884381E-2</v>
      </c>
      <c r="F115" s="28">
        <f t="shared" si="7"/>
        <v>1.2283823175635708E-2</v>
      </c>
      <c r="G115" s="28">
        <f t="shared" si="9"/>
        <v>-2.7469637850943134E-2</v>
      </c>
      <c r="H115" s="28">
        <f t="shared" si="10"/>
        <v>2.5111967482620654E-2</v>
      </c>
      <c r="I115" s="28">
        <f t="shared" si="11"/>
        <v>9.9403355711587205E-2</v>
      </c>
      <c r="J115" s="28">
        <f t="shared" si="8"/>
        <v>-1.8715541428248758E-2</v>
      </c>
    </row>
    <row r="116" spans="1:10" x14ac:dyDescent="0.25">
      <c r="A116" s="19">
        <v>38609</v>
      </c>
      <c r="B116" s="18">
        <v>23.7273</v>
      </c>
      <c r="E116" s="28">
        <f t="shared" si="6"/>
        <v>-4.2056981826826814E-3</v>
      </c>
      <c r="F116" s="28">
        <f t="shared" si="7"/>
        <v>2.6793666421201776E-2</v>
      </c>
      <c r="G116" s="28">
        <f t="shared" si="9"/>
        <v>-9.5299136990896864E-3</v>
      </c>
      <c r="H116" s="28">
        <f t="shared" si="10"/>
        <v>-1.7094790524875624E-2</v>
      </c>
      <c r="I116" s="28">
        <f t="shared" si="11"/>
        <v>7.1460524929490149E-2</v>
      </c>
      <c r="J116" s="28">
        <f t="shared" si="8"/>
        <v>3.0999364603884381E-2</v>
      </c>
    </row>
    <row r="117" spans="1:10" x14ac:dyDescent="0.25">
      <c r="A117" s="19">
        <v>38616</v>
      </c>
      <c r="B117" s="18">
        <v>23.609100000000002</v>
      </c>
      <c r="E117" s="28">
        <f t="shared" si="6"/>
        <v>-4.9940530190072272E-3</v>
      </c>
      <c r="F117" s="28">
        <f t="shared" si="7"/>
        <v>-9.1997512016899451E-3</v>
      </c>
      <c r="G117" s="28">
        <f t="shared" si="9"/>
        <v>3.0840719739457312E-3</v>
      </c>
      <c r="H117" s="28">
        <f t="shared" si="10"/>
        <v>-4.0744224872387942E-2</v>
      </c>
      <c r="I117" s="28">
        <f t="shared" si="11"/>
        <v>3.806538586678649E-2</v>
      </c>
      <c r="J117" s="28">
        <f t="shared" si="8"/>
        <v>-4.2056981826826814E-3</v>
      </c>
    </row>
    <row r="118" spans="1:10" x14ac:dyDescent="0.25">
      <c r="A118" s="19">
        <v>38623</v>
      </c>
      <c r="B118" s="18">
        <v>23.9636</v>
      </c>
      <c r="E118" s="28">
        <f t="shared" si="6"/>
        <v>1.4903781448205112E-2</v>
      </c>
      <c r="F118" s="28">
        <f t="shared" si="7"/>
        <v>9.9097284291978331E-3</v>
      </c>
      <c r="G118" s="28">
        <f t="shared" si="9"/>
        <v>3.6703394850399487E-2</v>
      </c>
      <c r="H118" s="28">
        <f t="shared" si="10"/>
        <v>-1.1695020775347571E-2</v>
      </c>
      <c r="I118" s="28">
        <f t="shared" si="11"/>
        <v>4.2229457961546694E-2</v>
      </c>
      <c r="J118" s="28">
        <f t="shared" si="8"/>
        <v>-4.9940530190072272E-3</v>
      </c>
    </row>
    <row r="119" spans="1:10" x14ac:dyDescent="0.25">
      <c r="A119" s="19">
        <v>38630</v>
      </c>
      <c r="B119" s="18">
        <v>23.554500000000001</v>
      </c>
      <c r="E119" s="28">
        <f t="shared" si="6"/>
        <v>-1.7219127367166204E-2</v>
      </c>
      <c r="F119" s="28">
        <f t="shared" si="7"/>
        <v>-2.3153459189612876E-3</v>
      </c>
      <c r="G119" s="28">
        <f t="shared" si="9"/>
        <v>-1.1515097120651135E-2</v>
      </c>
      <c r="H119" s="28">
        <f t="shared" si="10"/>
        <v>-3.8984734971594291E-2</v>
      </c>
      <c r="I119" s="28">
        <f t="shared" si="11"/>
        <v>-1.9298270205833354E-3</v>
      </c>
      <c r="J119" s="28">
        <f t="shared" si="8"/>
        <v>1.4903781448205112E-2</v>
      </c>
    </row>
    <row r="120" spans="1:10" x14ac:dyDescent="0.25">
      <c r="A120" s="19">
        <v>38637</v>
      </c>
      <c r="B120" s="18">
        <v>23.172700000000003</v>
      </c>
      <c r="E120" s="28">
        <f t="shared" si="6"/>
        <v>-1.6342023360104669E-2</v>
      </c>
      <c r="F120" s="28">
        <f t="shared" si="7"/>
        <v>-3.3561150727270866E-2</v>
      </c>
      <c r="G120" s="28">
        <f t="shared" si="9"/>
        <v>-2.3651422298073155E-2</v>
      </c>
      <c r="H120" s="28">
        <f t="shared" si="10"/>
        <v>-3.3181335997162789E-2</v>
      </c>
      <c r="I120" s="28">
        <f t="shared" si="11"/>
        <v>-3.0522771643632329E-2</v>
      </c>
      <c r="J120" s="28">
        <f t="shared" si="8"/>
        <v>-1.7219127367166204E-2</v>
      </c>
    </row>
    <row r="121" spans="1:10" x14ac:dyDescent="0.25">
      <c r="A121" s="19">
        <v>38644</v>
      </c>
      <c r="B121" s="18">
        <v>22.909100000000002</v>
      </c>
      <c r="E121" s="28">
        <f t="shared" si="6"/>
        <v>-1.1440650112505595E-2</v>
      </c>
      <c r="F121" s="28">
        <f t="shared" si="7"/>
        <v>-2.7782673472610184E-2</v>
      </c>
      <c r="G121" s="28">
        <f t="shared" si="9"/>
        <v>-3.0098019391571428E-2</v>
      </c>
      <c r="H121" s="28">
        <f t="shared" si="10"/>
        <v>-2.7013947417625684E-2</v>
      </c>
      <c r="I121" s="28">
        <f t="shared" si="11"/>
        <v>-1.5746788267134295E-2</v>
      </c>
      <c r="J121" s="28">
        <f t="shared" si="8"/>
        <v>-1.6342023360104669E-2</v>
      </c>
    </row>
    <row r="122" spans="1:10" x14ac:dyDescent="0.25">
      <c r="A122" s="19">
        <v>38651</v>
      </c>
      <c r="B122" s="18">
        <v>22.827300000000001</v>
      </c>
      <c r="E122" s="28">
        <f t="shared" si="6"/>
        <v>-3.5770234307855751E-3</v>
      </c>
      <c r="F122" s="28">
        <f t="shared" si="7"/>
        <v>-1.5017673543291124E-2</v>
      </c>
      <c r="G122" s="28">
        <f t="shared" si="9"/>
        <v>-4.8578824270562017E-2</v>
      </c>
      <c r="H122" s="28">
        <f t="shared" si="10"/>
        <v>-1.1875429420162564E-2</v>
      </c>
      <c r="I122" s="28">
        <f t="shared" si="11"/>
        <v>-2.6333181188307634E-2</v>
      </c>
      <c r="J122" s="28">
        <f t="shared" si="8"/>
        <v>-1.1440650112505595E-2</v>
      </c>
    </row>
    <row r="123" spans="1:10" x14ac:dyDescent="0.25">
      <c r="A123" s="19">
        <v>38658</v>
      </c>
      <c r="B123" s="18">
        <v>22.636400000000002</v>
      </c>
      <c r="E123" s="28">
        <f t="shared" si="6"/>
        <v>-8.3979580168356809E-3</v>
      </c>
      <c r="F123" s="28">
        <f t="shared" si="7"/>
        <v>-1.197498144762129E-2</v>
      </c>
      <c r="G123" s="28">
        <f t="shared" si="9"/>
        <v>-3.9757654920231443E-2</v>
      </c>
      <c r="H123" s="28">
        <f t="shared" si="10"/>
        <v>-5.1272752040882677E-2</v>
      </c>
      <c r="I123" s="28">
        <f t="shared" si="11"/>
        <v>-2.6160784558261929E-2</v>
      </c>
      <c r="J123" s="28">
        <f t="shared" si="8"/>
        <v>-3.5770234307855751E-3</v>
      </c>
    </row>
    <row r="124" spans="1:10" x14ac:dyDescent="0.25">
      <c r="A124" s="19">
        <v>38665</v>
      </c>
      <c r="B124" s="18">
        <v>23.663600000000002</v>
      </c>
      <c r="E124" s="28">
        <f t="shared" si="6"/>
        <v>4.4378772421782432E-2</v>
      </c>
      <c r="F124" s="28">
        <f t="shared" si="7"/>
        <v>3.5980814404946805E-2</v>
      </c>
      <c r="G124" s="28">
        <f t="shared" si="9"/>
        <v>2.0963140861655589E-2</v>
      </c>
      <c r="H124" s="28">
        <f t="shared" si="10"/>
        <v>-2.6882814364174883E-3</v>
      </c>
      <c r="I124" s="28">
        <f t="shared" si="11"/>
        <v>-1.9783071961293072E-2</v>
      </c>
      <c r="J124" s="28">
        <f t="shared" si="8"/>
        <v>-8.3979580168356809E-3</v>
      </c>
    </row>
    <row r="125" spans="1:10" x14ac:dyDescent="0.25">
      <c r="A125" s="19">
        <v>38672</v>
      </c>
      <c r="B125" s="18">
        <v>23.672700000000003</v>
      </c>
      <c r="E125" s="28">
        <f t="shared" si="6"/>
        <v>3.8448294911527737E-4</v>
      </c>
      <c r="F125" s="28">
        <f t="shared" si="7"/>
        <v>4.4763255370897731E-2</v>
      </c>
      <c r="G125" s="28">
        <f t="shared" si="9"/>
        <v>3.2788273923276386E-2</v>
      </c>
      <c r="H125" s="28">
        <f t="shared" si="10"/>
        <v>2.690254531704996E-3</v>
      </c>
      <c r="I125" s="28">
        <f t="shared" si="11"/>
        <v>-3.8053970340682856E-2</v>
      </c>
      <c r="J125" s="28">
        <f t="shared" si="8"/>
        <v>4.4378772421782432E-2</v>
      </c>
    </row>
    <row r="126" spans="1:10" x14ac:dyDescent="0.25">
      <c r="A126" s="19">
        <v>38679</v>
      </c>
      <c r="B126" s="18">
        <v>23.954499999999999</v>
      </c>
      <c r="E126" s="28">
        <f t="shared" si="6"/>
        <v>1.1833712186391919E-2</v>
      </c>
      <c r="F126" s="28">
        <f t="shared" si="7"/>
        <v>1.2218195135507148E-2</v>
      </c>
      <c r="G126" s="28">
        <f t="shared" si="9"/>
        <v>4.8199009540453946E-2</v>
      </c>
      <c r="H126" s="28">
        <f t="shared" si="10"/>
        <v>-3.798147301080965E-4</v>
      </c>
      <c r="I126" s="28">
        <f t="shared" si="11"/>
        <v>-1.2074835505455687E-2</v>
      </c>
      <c r="J126" s="28">
        <f t="shared" si="8"/>
        <v>3.8448294911527737E-4</v>
      </c>
    </row>
    <row r="127" spans="1:10" x14ac:dyDescent="0.25">
      <c r="A127" s="19">
        <v>38686</v>
      </c>
      <c r="B127" s="18">
        <v>23.945400000000003</v>
      </c>
      <c r="E127" s="28">
        <f t="shared" si="6"/>
        <v>-3.7995904415148046E-4</v>
      </c>
      <c r="F127" s="28">
        <f t="shared" si="7"/>
        <v>1.1453753142240352E-2</v>
      </c>
      <c r="G127" s="28">
        <f t="shared" si="9"/>
        <v>5.6217008513138149E-2</v>
      </c>
      <c r="H127" s="28">
        <f t="shared" si="10"/>
        <v>1.6459353592906598E-2</v>
      </c>
      <c r="I127" s="28">
        <f t="shared" si="11"/>
        <v>-2.2525381378687679E-2</v>
      </c>
      <c r="J127" s="28">
        <f t="shared" si="8"/>
        <v>1.1833712186391919E-2</v>
      </c>
    </row>
    <row r="128" spans="1:10" x14ac:dyDescent="0.25">
      <c r="A128" s="19">
        <v>38693</v>
      </c>
      <c r="B128" s="18">
        <v>24.672700000000003</v>
      </c>
      <c r="E128" s="28">
        <f t="shared" si="6"/>
        <v>2.9921130618385871E-2</v>
      </c>
      <c r="F128" s="28">
        <f t="shared" si="7"/>
        <v>2.9541171574234373E-2</v>
      </c>
      <c r="G128" s="28">
        <f t="shared" si="9"/>
        <v>4.1759366709741584E-2</v>
      </c>
      <c r="H128" s="28">
        <f t="shared" si="10"/>
        <v>6.2722507571397357E-2</v>
      </c>
      <c r="I128" s="28">
        <f t="shared" si="11"/>
        <v>2.9541171574234373E-2</v>
      </c>
      <c r="J128" s="28">
        <f t="shared" si="8"/>
        <v>-3.7995904415148046E-4</v>
      </c>
    </row>
    <row r="129" spans="1:10" x14ac:dyDescent="0.25">
      <c r="A129" s="19">
        <v>38700</v>
      </c>
      <c r="B129" s="18">
        <v>25.354600000000001</v>
      </c>
      <c r="E129" s="28">
        <f t="shared" si="6"/>
        <v>2.7262803919197862E-2</v>
      </c>
      <c r="F129" s="28">
        <f t="shared" si="7"/>
        <v>5.7183934537583671E-2</v>
      </c>
      <c r="G129" s="28">
        <f t="shared" si="9"/>
        <v>6.8637687679824116E-2</v>
      </c>
      <c r="H129" s="28">
        <f t="shared" si="10"/>
        <v>0.10142596160310051</v>
      </c>
      <c r="I129" s="28">
        <f t="shared" si="11"/>
        <v>7.4412014185474842E-2</v>
      </c>
      <c r="J129" s="28">
        <f t="shared" si="8"/>
        <v>2.9921130618385871E-2</v>
      </c>
    </row>
    <row r="130" spans="1:10" x14ac:dyDescent="0.25">
      <c r="A130" s="19">
        <v>38707</v>
      </c>
      <c r="B130" s="18">
        <v>26.854500000000002</v>
      </c>
      <c r="E130" s="28">
        <f t="shared" si="6"/>
        <v>5.7473231535828985E-2</v>
      </c>
      <c r="F130" s="28">
        <f t="shared" si="7"/>
        <v>8.4736035455026712E-2</v>
      </c>
      <c r="G130" s="28">
        <f t="shared" si="9"/>
        <v>0.11427720702926111</v>
      </c>
      <c r="H130" s="28">
        <f t="shared" si="10"/>
        <v>0.16247621656971514</v>
      </c>
      <c r="I130" s="28">
        <f t="shared" si="11"/>
        <v>0.1506007871495525</v>
      </c>
      <c r="J130" s="28">
        <f t="shared" si="8"/>
        <v>2.7262803919197862E-2</v>
      </c>
    </row>
    <row r="131" spans="1:10" x14ac:dyDescent="0.25">
      <c r="A131" s="19">
        <v>38714</v>
      </c>
      <c r="B131" s="18">
        <v>26.872700000000002</v>
      </c>
      <c r="E131" s="28">
        <f t="shared" si="6"/>
        <v>6.7749671288111057E-4</v>
      </c>
      <c r="F131" s="28">
        <f t="shared" si="7"/>
        <v>5.8150728248709919E-2</v>
      </c>
      <c r="G131" s="28">
        <f t="shared" si="9"/>
        <v>0.11533466278629366</v>
      </c>
      <c r="H131" s="28">
        <f t="shared" si="10"/>
        <v>0.17155167129943197</v>
      </c>
      <c r="I131" s="28">
        <f t="shared" si="11"/>
        <v>0.12027891925854928</v>
      </c>
      <c r="J131" s="28">
        <f t="shared" si="8"/>
        <v>5.7473231535828985E-2</v>
      </c>
    </row>
    <row r="132" spans="1:10" x14ac:dyDescent="0.25">
      <c r="A132" s="19">
        <v>38721</v>
      </c>
      <c r="B132" s="18">
        <v>26.818200000000001</v>
      </c>
      <c r="E132" s="28">
        <f t="shared" si="6"/>
        <v>-2.0301398828603771E-3</v>
      </c>
      <c r="F132" s="28">
        <f t="shared" si="7"/>
        <v>-1.3526431699791865E-3</v>
      </c>
      <c r="G132" s="28">
        <f t="shared" si="9"/>
        <v>8.3383392285047375E-2</v>
      </c>
      <c r="H132" s="28">
        <f t="shared" si="10"/>
        <v>0.12514275899478913</v>
      </c>
      <c r="I132" s="28">
        <f t="shared" si="11"/>
        <v>0.12245447755837165</v>
      </c>
      <c r="J132" s="28">
        <f t="shared" si="8"/>
        <v>6.7749671288111057E-4</v>
      </c>
    </row>
    <row r="133" spans="1:10" x14ac:dyDescent="0.25">
      <c r="A133" s="19">
        <v>38728</v>
      </c>
      <c r="B133" s="18">
        <v>25.818200000000001</v>
      </c>
      <c r="E133" s="28">
        <f t="shared" si="6"/>
        <v>-3.8001091919381461E-2</v>
      </c>
      <c r="F133" s="28">
        <f t="shared" si="7"/>
        <v>-4.0031231802241822E-2</v>
      </c>
      <c r="G133" s="28">
        <f t="shared" si="9"/>
        <v>1.8119496446468202E-2</v>
      </c>
      <c r="H133" s="28">
        <f t="shared" si="10"/>
        <v>8.6757184126292353E-2</v>
      </c>
      <c r="I133" s="28">
        <f t="shared" si="11"/>
        <v>8.9447438657997286E-2</v>
      </c>
      <c r="J133" s="28">
        <f t="shared" si="8"/>
        <v>-2.0301398828603771E-3</v>
      </c>
    </row>
    <row r="134" spans="1:10" x14ac:dyDescent="0.25">
      <c r="A134" s="19">
        <v>38735</v>
      </c>
      <c r="B134" s="18">
        <v>25.318200000000001</v>
      </c>
      <c r="E134" s="28">
        <f t="shared" si="6"/>
        <v>-1.9556164886374714E-2</v>
      </c>
      <c r="F134" s="28">
        <f t="shared" si="7"/>
        <v>-5.7557256805756296E-2</v>
      </c>
      <c r="G134" s="28">
        <f t="shared" si="9"/>
        <v>-5.8909899975735446E-2</v>
      </c>
      <c r="H134" s="28">
        <f t="shared" si="10"/>
        <v>5.5367307053525661E-2</v>
      </c>
      <c r="I134" s="28">
        <f t="shared" si="11"/>
        <v>5.4987492323417562E-2</v>
      </c>
      <c r="J134" s="28">
        <f t="shared" si="8"/>
        <v>-3.8001091919381461E-2</v>
      </c>
    </row>
    <row r="135" spans="1:10" x14ac:dyDescent="0.25">
      <c r="A135" s="19">
        <v>38742</v>
      </c>
      <c r="B135" s="18">
        <v>25.554500000000001</v>
      </c>
      <c r="E135" s="28">
        <f t="shared" si="6"/>
        <v>9.2899216845370187E-3</v>
      </c>
      <c r="F135" s="28">
        <f t="shared" si="7"/>
        <v>-1.0266243201837852E-2</v>
      </c>
      <c r="G135" s="28">
        <f t="shared" si="9"/>
        <v>-5.029747500407971E-2</v>
      </c>
      <c r="H135" s="28">
        <f t="shared" si="10"/>
        <v>6.5037187782213984E-2</v>
      </c>
      <c r="I135" s="28">
        <f t="shared" si="11"/>
        <v>8.1496541375120649E-2</v>
      </c>
      <c r="J135" s="28">
        <f t="shared" si="8"/>
        <v>-1.9556164886374714E-2</v>
      </c>
    </row>
    <row r="136" spans="1:10" x14ac:dyDescent="0.25">
      <c r="A136" s="19">
        <v>38749</v>
      </c>
      <c r="B136" s="18">
        <v>25.9636</v>
      </c>
      <c r="E136" s="28">
        <f t="shared" si="6"/>
        <v>1.5882130719752047E-2</v>
      </c>
      <c r="F136" s="28">
        <f t="shared" si="7"/>
        <v>2.5172052404289023E-2</v>
      </c>
      <c r="G136" s="28">
        <f t="shared" si="9"/>
        <v>-3.2385204401467277E-2</v>
      </c>
      <c r="H136" s="28">
        <f t="shared" si="10"/>
        <v>5.0998187883580168E-2</v>
      </c>
      <c r="I136" s="28">
        <f t="shared" si="11"/>
        <v>0.11372069545497748</v>
      </c>
      <c r="J136" s="28">
        <f t="shared" si="8"/>
        <v>9.2899216845370187E-3</v>
      </c>
    </row>
    <row r="137" spans="1:10" x14ac:dyDescent="0.25">
      <c r="A137" s="19">
        <v>38756</v>
      </c>
      <c r="B137" s="18">
        <v>25.7273</v>
      </c>
      <c r="E137" s="28">
        <f t="shared" si="6"/>
        <v>-9.1428721908773138E-3</v>
      </c>
      <c r="F137" s="28">
        <f t="shared" si="7"/>
        <v>6.7392585288747319E-3</v>
      </c>
      <c r="G137" s="28">
        <f t="shared" si="9"/>
        <v>-3.5269846729631084E-3</v>
      </c>
      <c r="H137" s="28">
        <f t="shared" si="10"/>
        <v>1.4592511773504945E-2</v>
      </c>
      <c r="I137" s="28">
        <f t="shared" si="11"/>
        <v>0.11601847337660558</v>
      </c>
      <c r="J137" s="28">
        <f t="shared" si="8"/>
        <v>1.5882130719752047E-2</v>
      </c>
    </row>
    <row r="138" spans="1:10" x14ac:dyDescent="0.25">
      <c r="A138" s="19">
        <v>38763</v>
      </c>
      <c r="B138" s="18">
        <v>27.0364</v>
      </c>
      <c r="E138" s="28">
        <f t="shared" si="6"/>
        <v>4.9631421301715703E-2</v>
      </c>
      <c r="F138" s="28">
        <f t="shared" si="7"/>
        <v>4.048854911083842E-2</v>
      </c>
      <c r="G138" s="28">
        <f t="shared" si="9"/>
        <v>6.5660601515127259E-2</v>
      </c>
      <c r="H138" s="28">
        <f t="shared" si="10"/>
        <v>6.7507015393919265E-3</v>
      </c>
      <c r="I138" s="28">
        <f t="shared" si="11"/>
        <v>0.16922691810910687</v>
      </c>
      <c r="J138" s="28">
        <f t="shared" si="8"/>
        <v>-9.1428721908773138E-3</v>
      </c>
    </row>
    <row r="139" spans="1:10" x14ac:dyDescent="0.25">
      <c r="A139" s="19">
        <v>38770</v>
      </c>
      <c r="B139" s="18">
        <v>27.709100000000003</v>
      </c>
      <c r="E139" s="28">
        <f t="shared" si="6"/>
        <v>2.4576772881364142E-2</v>
      </c>
      <c r="F139" s="28">
        <f t="shared" si="7"/>
        <v>7.4208194183079904E-2</v>
      </c>
      <c r="G139" s="28">
        <f t="shared" si="9"/>
        <v>8.0947452711954679E-2</v>
      </c>
      <c r="H139" s="28">
        <f t="shared" si="10"/>
        <v>3.0649977707874861E-2</v>
      </c>
      <c r="I139" s="28">
        <f t="shared" si="11"/>
        <v>0.20220164900730675</v>
      </c>
      <c r="J139" s="28">
        <f t="shared" si="8"/>
        <v>4.9631421301715703E-2</v>
      </c>
    </row>
    <row r="140" spans="1:10" x14ac:dyDescent="0.25">
      <c r="A140" s="19">
        <v>38777</v>
      </c>
      <c r="B140" s="18">
        <v>27.372700000000002</v>
      </c>
      <c r="E140" s="28">
        <f t="shared" si="6"/>
        <v>-1.2214712755963798E-2</v>
      </c>
      <c r="F140" s="28">
        <f t="shared" si="7"/>
        <v>1.2362060125400453E-2</v>
      </c>
      <c r="G140" s="28">
        <f t="shared" si="9"/>
        <v>5.285060923623882E-2</v>
      </c>
      <c r="H140" s="28">
        <f t="shared" si="10"/>
        <v>2.0465404834771411E-2</v>
      </c>
      <c r="I140" s="28">
        <f t="shared" si="11"/>
        <v>0.14560816382956043</v>
      </c>
      <c r="J140" s="28">
        <f t="shared" si="8"/>
        <v>2.4576772881364142E-2</v>
      </c>
    </row>
    <row r="141" spans="1:10" x14ac:dyDescent="0.25">
      <c r="A141" s="19">
        <v>38784</v>
      </c>
      <c r="B141" s="18">
        <v>28.709100000000003</v>
      </c>
      <c r="E141" s="28">
        <f t="shared" si="6"/>
        <v>4.7667979337139926E-2</v>
      </c>
      <c r="F141" s="28">
        <f t="shared" si="7"/>
        <v>3.5453266581176104E-2</v>
      </c>
      <c r="G141" s="28">
        <f t="shared" si="9"/>
        <v>0.10966146076425601</v>
      </c>
      <c r="H141" s="28">
        <f t="shared" si="10"/>
        <v>0.10613447609129285</v>
      </c>
      <c r="I141" s="28">
        <f t="shared" si="11"/>
        <v>0.19289166021758514</v>
      </c>
      <c r="J141" s="28">
        <f t="shared" si="8"/>
        <v>-1.2214712755963798E-2</v>
      </c>
    </row>
    <row r="142" spans="1:10" x14ac:dyDescent="0.25">
      <c r="A142" s="19">
        <v>38791</v>
      </c>
      <c r="B142" s="18">
        <v>29.290900000000001</v>
      </c>
      <c r="E142" s="28">
        <f t="shared" si="6"/>
        <v>2.0062741898990624E-2</v>
      </c>
      <c r="F142" s="28">
        <f t="shared" si="7"/>
        <v>6.7730721236130484E-2</v>
      </c>
      <c r="G142" s="28">
        <f t="shared" si="9"/>
        <v>8.0092781361530821E-2</v>
      </c>
      <c r="H142" s="28">
        <f t="shared" si="10"/>
        <v>0.14575338287665823</v>
      </c>
      <c r="I142" s="28">
        <f t="shared" si="11"/>
        <v>0.20112068993018389</v>
      </c>
      <c r="J142" s="28">
        <f t="shared" si="8"/>
        <v>4.7667979337139926E-2</v>
      </c>
    </row>
    <row r="143" spans="1:10" x14ac:dyDescent="0.25">
      <c r="A143" s="19">
        <v>38798</v>
      </c>
      <c r="B143" s="18">
        <v>29.3</v>
      </c>
      <c r="E143" s="28">
        <f t="shared" si="6"/>
        <v>3.1062844479838136E-4</v>
      </c>
      <c r="F143" s="28">
        <f t="shared" si="7"/>
        <v>2.0373370343789006E-2</v>
      </c>
      <c r="G143" s="28">
        <f t="shared" si="9"/>
        <v>5.5826636924965194E-2</v>
      </c>
      <c r="H143" s="28">
        <f t="shared" si="10"/>
        <v>0.13677408963691984</v>
      </c>
      <c r="I143" s="28">
        <f t="shared" si="11"/>
        <v>0.20181127741913379</v>
      </c>
      <c r="J143" s="28">
        <f t="shared" si="8"/>
        <v>2.0062741898990624E-2</v>
      </c>
    </row>
    <row r="144" spans="1:10" x14ac:dyDescent="0.25">
      <c r="A144" s="19">
        <v>38805</v>
      </c>
      <c r="B144" s="18">
        <v>27.7364</v>
      </c>
      <c r="E144" s="28">
        <f t="shared" si="6"/>
        <v>-5.484188605406877E-2</v>
      </c>
      <c r="F144" s="28">
        <f t="shared" si="7"/>
        <v>-5.4531257609270384E-2</v>
      </c>
      <c r="G144" s="28">
        <f t="shared" si="9"/>
        <v>1.3199463626860183E-2</v>
      </c>
      <c r="H144" s="28">
        <f t="shared" si="10"/>
        <v>6.6050072863098844E-2</v>
      </c>
      <c r="I144" s="28">
        <f t="shared" si="11"/>
        <v>0.11704826074667915</v>
      </c>
      <c r="J144" s="28">
        <f t="shared" si="8"/>
        <v>3.1062844479838136E-4</v>
      </c>
    </row>
    <row r="145" spans="1:10" x14ac:dyDescent="0.25">
      <c r="A145" s="19">
        <v>38812</v>
      </c>
      <c r="B145" s="18">
        <v>28.2727</v>
      </c>
      <c r="E145" s="28">
        <f t="shared" si="6"/>
        <v>1.9151044781220528E-2</v>
      </c>
      <c r="F145" s="28">
        <f t="shared" si="7"/>
        <v>-3.5690841272848391E-2</v>
      </c>
      <c r="G145" s="28">
        <f t="shared" si="9"/>
        <v>-1.5317470929059388E-2</v>
      </c>
      <c r="H145" s="28">
        <f t="shared" si="10"/>
        <v>9.434398983519679E-2</v>
      </c>
      <c r="I145" s="28">
        <f t="shared" si="11"/>
        <v>0.10893650160870171</v>
      </c>
      <c r="J145" s="28">
        <f t="shared" si="8"/>
        <v>-5.484188605406877E-2</v>
      </c>
    </row>
    <row r="146" spans="1:10" x14ac:dyDescent="0.25">
      <c r="A146" s="19">
        <v>38819</v>
      </c>
      <c r="B146" s="18">
        <v>27.336400000000001</v>
      </c>
      <c r="E146" s="28">
        <f t="shared" si="6"/>
        <v>-3.3677527325480593E-2</v>
      </c>
      <c r="F146" s="28">
        <f t="shared" si="7"/>
        <v>-1.4526482544260087E-2</v>
      </c>
      <c r="G146" s="28">
        <f t="shared" si="9"/>
        <v>-6.9057740153530459E-2</v>
      </c>
      <c r="H146" s="28">
        <f t="shared" si="10"/>
        <v>1.1035041208000529E-2</v>
      </c>
      <c r="I146" s="28">
        <f t="shared" si="11"/>
        <v>1.7785742747392187E-2</v>
      </c>
      <c r="J146" s="28">
        <f t="shared" si="8"/>
        <v>1.9151044781220528E-2</v>
      </c>
    </row>
    <row r="147" spans="1:10" x14ac:dyDescent="0.25">
      <c r="A147" s="19">
        <v>38826</v>
      </c>
      <c r="B147" s="18">
        <v>27.590900000000001</v>
      </c>
      <c r="E147" s="28">
        <f t="shared" ref="E147:E210" si="12">LN(B147/B146)</f>
        <v>9.2668607871437981E-3</v>
      </c>
      <c r="F147" s="28">
        <f t="shared" si="7"/>
        <v>-2.4410666538336703E-2</v>
      </c>
      <c r="G147" s="28">
        <f t="shared" si="9"/>
        <v>-6.0101507811185055E-2</v>
      </c>
      <c r="H147" s="28">
        <f t="shared" si="10"/>
        <v>-4.274870886219917E-3</v>
      </c>
      <c r="I147" s="28">
        <f t="shared" si="11"/>
        <v>2.637510682165501E-2</v>
      </c>
      <c r="J147" s="28">
        <f t="shared" si="8"/>
        <v>-3.3677527325480593E-2</v>
      </c>
    </row>
    <row r="148" spans="1:10" x14ac:dyDescent="0.25">
      <c r="A148" s="19">
        <v>38833</v>
      </c>
      <c r="B148" s="18">
        <v>27.390900000000002</v>
      </c>
      <c r="E148" s="28">
        <f t="shared" si="12"/>
        <v>-7.2751667691276622E-3</v>
      </c>
      <c r="F148" s="28">
        <f t="shared" ref="F148:F211" si="13">LN(B148/B146)</f>
        <v>1.9916940180161702E-3</v>
      </c>
      <c r="G148" s="28">
        <f t="shared" si="9"/>
        <v>-1.2534788526243963E-2</v>
      </c>
      <c r="H148" s="28">
        <f t="shared" si="10"/>
        <v>6.6467510061616936E-4</v>
      </c>
      <c r="I148" s="28">
        <f t="shared" si="11"/>
        <v>2.1130079935387677E-2</v>
      </c>
      <c r="J148" s="28">
        <f t="shared" ref="J148:J211" si="14">E147</f>
        <v>9.2668607871437981E-3</v>
      </c>
    </row>
    <row r="149" spans="1:10" x14ac:dyDescent="0.25">
      <c r="A149" s="19">
        <v>38840</v>
      </c>
      <c r="B149" s="18">
        <v>26.918200000000002</v>
      </c>
      <c r="E149" s="28">
        <f t="shared" si="12"/>
        <v>-1.7408203686277841E-2</v>
      </c>
      <c r="F149" s="28">
        <f t="shared" si="13"/>
        <v>-2.4683370455405609E-2</v>
      </c>
      <c r="G149" s="28">
        <f t="shared" si="9"/>
        <v>-4.9094036993742235E-2</v>
      </c>
      <c r="H149" s="28">
        <f t="shared" si="10"/>
        <v>-6.441150792280162E-2</v>
      </c>
      <c r="I149" s="28">
        <f t="shared" si="11"/>
        <v>4.1722968168491366E-2</v>
      </c>
      <c r="J149" s="28">
        <f t="shared" si="14"/>
        <v>-7.2751667691276622E-3</v>
      </c>
    </row>
    <row r="150" spans="1:10" x14ac:dyDescent="0.25">
      <c r="A150" s="19">
        <v>38847</v>
      </c>
      <c r="B150" s="18">
        <v>27.427300000000002</v>
      </c>
      <c r="E150" s="28">
        <f t="shared" si="12"/>
        <v>1.8736229974983205E-2</v>
      </c>
      <c r="F150" s="28">
        <f t="shared" si="13"/>
        <v>1.3280262887051812E-3</v>
      </c>
      <c r="G150" s="28">
        <f t="shared" ref="G150:G213" si="15">LN(B150/B146)</f>
        <v>3.3197203067214646E-3</v>
      </c>
      <c r="H150" s="28">
        <f t="shared" si="10"/>
        <v>-6.5738019846809048E-2</v>
      </c>
      <c r="I150" s="28">
        <f t="shared" si="11"/>
        <v>8.0015363029849129E-2</v>
      </c>
      <c r="J150" s="28">
        <f t="shared" si="14"/>
        <v>-1.7408203686277841E-2</v>
      </c>
    </row>
    <row r="151" spans="1:10" x14ac:dyDescent="0.25">
      <c r="A151" s="19">
        <v>38854</v>
      </c>
      <c r="B151" s="18">
        <v>25.7364</v>
      </c>
      <c r="E151" s="28">
        <f t="shared" si="12"/>
        <v>-6.3632535484634975E-2</v>
      </c>
      <c r="F151" s="28">
        <f t="shared" si="13"/>
        <v>-4.4896305509651943E-2</v>
      </c>
      <c r="G151" s="28">
        <f t="shared" si="15"/>
        <v>-6.9579675965057527E-2</v>
      </c>
      <c r="H151" s="28">
        <f t="shared" si="10"/>
        <v>-0.12968118377624255</v>
      </c>
      <c r="I151" s="28">
        <f t="shared" si="11"/>
        <v>7.0929058606772838E-3</v>
      </c>
      <c r="J151" s="28">
        <f t="shared" si="14"/>
        <v>1.8736229974983205E-2</v>
      </c>
    </row>
    <row r="152" spans="1:10" x14ac:dyDescent="0.25">
      <c r="A152" s="19">
        <v>38861</v>
      </c>
      <c r="B152" s="18">
        <v>24.881800000000002</v>
      </c>
      <c r="E152" s="28">
        <f t="shared" si="12"/>
        <v>-3.3769719725856601E-2</v>
      </c>
      <c r="F152" s="28">
        <f t="shared" si="13"/>
        <v>-9.7402255210491617E-2</v>
      </c>
      <c r="G152" s="28">
        <f t="shared" si="15"/>
        <v>-9.6074228921786325E-2</v>
      </c>
      <c r="H152" s="28">
        <f t="shared" si="10"/>
        <v>-0.10860901744803034</v>
      </c>
      <c r="I152" s="28">
        <f t="shared" si="11"/>
        <v>-4.2558944584931396E-2</v>
      </c>
      <c r="J152" s="28">
        <f t="shared" si="14"/>
        <v>-6.3632535484634975E-2</v>
      </c>
    </row>
    <row r="153" spans="1:10" x14ac:dyDescent="0.25">
      <c r="A153" s="19">
        <v>38868</v>
      </c>
      <c r="B153" s="18">
        <v>25.809100000000001</v>
      </c>
      <c r="E153" s="28">
        <f t="shared" si="12"/>
        <v>3.6590530396273559E-2</v>
      </c>
      <c r="F153" s="28">
        <f t="shared" si="13"/>
        <v>2.8208106704169676E-3</v>
      </c>
      <c r="G153" s="28">
        <f t="shared" si="15"/>
        <v>-4.207549483923493E-2</v>
      </c>
      <c r="H153" s="28">
        <f t="shared" si="10"/>
        <v>-9.1169531832977296E-2</v>
      </c>
      <c r="I153" s="28">
        <f t="shared" si="11"/>
        <v>3.1744580022194024E-3</v>
      </c>
      <c r="J153" s="28">
        <f t="shared" si="14"/>
        <v>-3.3769719725856601E-2</v>
      </c>
    </row>
    <row r="154" spans="1:10" x14ac:dyDescent="0.25">
      <c r="A154" s="19">
        <v>38875</v>
      </c>
      <c r="B154" s="18">
        <v>25.118200000000002</v>
      </c>
      <c r="E154" s="28">
        <f t="shared" si="12"/>
        <v>-2.7134459935570877E-2</v>
      </c>
      <c r="F154" s="28">
        <f t="shared" si="13"/>
        <v>9.4560704607026778E-3</v>
      </c>
      <c r="G154" s="28">
        <f t="shared" si="15"/>
        <v>-8.7946184749788922E-2</v>
      </c>
      <c r="H154" s="28">
        <f t="shared" ref="H154:H217" si="16">LN(B154/B146)</f>
        <v>-8.462646444306765E-2</v>
      </c>
      <c r="I154" s="28">
        <f t="shared" si="11"/>
        <v>-7.3591423235067094E-2</v>
      </c>
      <c r="J154" s="28">
        <f t="shared" si="14"/>
        <v>3.6590530396273559E-2</v>
      </c>
    </row>
    <row r="155" spans="1:10" x14ac:dyDescent="0.25">
      <c r="A155" s="19">
        <v>38882</v>
      </c>
      <c r="B155" s="18">
        <v>25.127300000000002</v>
      </c>
      <c r="E155" s="28">
        <f t="shared" si="12"/>
        <v>3.62221496432478E-4</v>
      </c>
      <c r="F155" s="28">
        <f t="shared" si="13"/>
        <v>-2.6772238439138535E-2</v>
      </c>
      <c r="G155" s="28">
        <f t="shared" si="15"/>
        <v>-2.3951427768721566E-2</v>
      </c>
      <c r="H155" s="28">
        <f t="shared" si="16"/>
        <v>-9.3531103733779028E-2</v>
      </c>
      <c r="I155" s="28">
        <f t="shared" si="11"/>
        <v>-9.7805974619998931E-2</v>
      </c>
      <c r="J155" s="28">
        <f t="shared" si="14"/>
        <v>-2.7134459935570877E-2</v>
      </c>
    </row>
    <row r="156" spans="1:10" x14ac:dyDescent="0.25">
      <c r="A156" s="19">
        <v>38889</v>
      </c>
      <c r="B156" s="18">
        <v>25.572700000000001</v>
      </c>
      <c r="E156" s="28">
        <f t="shared" si="12"/>
        <v>1.7570471741743841E-2</v>
      </c>
      <c r="F156" s="28">
        <f t="shared" si="13"/>
        <v>1.7932693238176096E-2</v>
      </c>
      <c r="G156" s="28">
        <f t="shared" si="15"/>
        <v>2.7388763698878701E-2</v>
      </c>
      <c r="H156" s="28">
        <f t="shared" si="16"/>
        <v>-6.8685465222907569E-2</v>
      </c>
      <c r="I156" s="28">
        <f t="shared" si="11"/>
        <v>-6.8020790122291369E-2</v>
      </c>
      <c r="J156" s="28">
        <f t="shared" si="14"/>
        <v>3.62221496432478E-4</v>
      </c>
    </row>
    <row r="157" spans="1:10" x14ac:dyDescent="0.25">
      <c r="A157" s="19">
        <v>38896</v>
      </c>
      <c r="B157" s="18">
        <v>25.7273</v>
      </c>
      <c r="E157" s="28">
        <f t="shared" si="12"/>
        <v>6.0273086951752415E-3</v>
      </c>
      <c r="F157" s="28">
        <f t="shared" si="13"/>
        <v>2.3597780436919031E-2</v>
      </c>
      <c r="G157" s="28">
        <f t="shared" si="15"/>
        <v>-3.1744580022194839E-3</v>
      </c>
      <c r="H157" s="28">
        <f t="shared" si="16"/>
        <v>-4.5249952841454465E-2</v>
      </c>
      <c r="I157" s="28">
        <f t="shared" si="11"/>
        <v>-0.10966146076425605</v>
      </c>
      <c r="J157" s="28">
        <f t="shared" si="14"/>
        <v>1.7570471741743841E-2</v>
      </c>
    </row>
    <row r="158" spans="1:10" x14ac:dyDescent="0.25">
      <c r="A158" s="19">
        <v>38903</v>
      </c>
      <c r="B158" s="18">
        <v>25.590900000000001</v>
      </c>
      <c r="E158" s="28">
        <f t="shared" si="12"/>
        <v>-5.3158653734518896E-3</v>
      </c>
      <c r="F158" s="28">
        <f t="shared" si="13"/>
        <v>7.114433217233748E-4</v>
      </c>
      <c r="G158" s="28">
        <f t="shared" si="15"/>
        <v>1.8644136559899448E-2</v>
      </c>
      <c r="H158" s="28">
        <f t="shared" si="16"/>
        <v>-6.9302048189889442E-2</v>
      </c>
      <c r="I158" s="28">
        <f t="shared" si="11"/>
        <v>-0.13504006803669849</v>
      </c>
      <c r="J158" s="28">
        <f t="shared" si="14"/>
        <v>6.0273086951752415E-3</v>
      </c>
    </row>
    <row r="159" spans="1:10" x14ac:dyDescent="0.25">
      <c r="A159" s="19">
        <v>38910</v>
      </c>
      <c r="B159" s="18">
        <v>25.454499999999999</v>
      </c>
      <c r="E159" s="28">
        <f t="shared" si="12"/>
        <v>-5.3442748865256823E-3</v>
      </c>
      <c r="F159" s="28">
        <f t="shared" si="13"/>
        <v>-1.0660140259977607E-2</v>
      </c>
      <c r="G159" s="28">
        <f t="shared" si="15"/>
        <v>1.2937640176941398E-2</v>
      </c>
      <c r="H159" s="28">
        <f t="shared" si="16"/>
        <v>-1.1013787591780146E-2</v>
      </c>
      <c r="I159" s="28">
        <f t="shared" si="11"/>
        <v>-0.14069497136802275</v>
      </c>
      <c r="J159" s="28">
        <f t="shared" si="14"/>
        <v>-5.3158653734518896E-3</v>
      </c>
    </row>
    <row r="160" spans="1:10" x14ac:dyDescent="0.25">
      <c r="A160" s="19">
        <v>38917</v>
      </c>
      <c r="B160" s="18">
        <v>25.563600000000001</v>
      </c>
      <c r="E160" s="28">
        <f t="shared" si="12"/>
        <v>4.2769200070219221E-3</v>
      </c>
      <c r="F160" s="28">
        <f t="shared" si="13"/>
        <v>-1.0673548795036973E-3</v>
      </c>
      <c r="G160" s="28">
        <f t="shared" si="15"/>
        <v>-3.5591155778029595E-4</v>
      </c>
      <c r="H160" s="28">
        <f t="shared" si="16"/>
        <v>2.7032852141098476E-2</v>
      </c>
      <c r="I160" s="28">
        <f t="shared" si="11"/>
        <v>-8.1576165306931875E-2</v>
      </c>
      <c r="J160" s="28">
        <f t="shared" si="14"/>
        <v>-5.3442748865256823E-3</v>
      </c>
    </row>
    <row r="161" spans="1:10" x14ac:dyDescent="0.25">
      <c r="A161" s="19">
        <v>38924</v>
      </c>
      <c r="B161" s="18">
        <v>25.5</v>
      </c>
      <c r="E161" s="28">
        <f t="shared" si="12"/>
        <v>-2.4910124976404322E-3</v>
      </c>
      <c r="F161" s="28">
        <f t="shared" si="13"/>
        <v>1.7859075093815909E-3</v>
      </c>
      <c r="G161" s="28">
        <f t="shared" si="15"/>
        <v>-8.8742327505961106E-3</v>
      </c>
      <c r="H161" s="28">
        <f t="shared" si="16"/>
        <v>-1.2048690752815604E-2</v>
      </c>
      <c r="I161" s="28">
        <f t="shared" si="11"/>
        <v>-0.10321822258579279</v>
      </c>
      <c r="J161" s="28">
        <f t="shared" si="14"/>
        <v>4.2769200070219221E-3</v>
      </c>
    </row>
    <row r="162" spans="1:10" x14ac:dyDescent="0.25">
      <c r="A162" s="19">
        <v>38931</v>
      </c>
      <c r="B162" s="18">
        <v>25.372700000000002</v>
      </c>
      <c r="E162" s="28">
        <f t="shared" si="12"/>
        <v>-5.0046593046064033E-3</v>
      </c>
      <c r="F162" s="28">
        <f t="shared" si="13"/>
        <v>-7.4956718022468807E-3</v>
      </c>
      <c r="G162" s="28">
        <f t="shared" si="15"/>
        <v>-8.5630266817505983E-3</v>
      </c>
      <c r="H162" s="28">
        <f t="shared" si="16"/>
        <v>1.0081109878148843E-2</v>
      </c>
      <c r="I162" s="28">
        <f t="shared" ref="I162:I225" si="17">LN(B162/B146)</f>
        <v>-7.4545354564918676E-2</v>
      </c>
      <c r="J162" s="28">
        <f t="shared" si="14"/>
        <v>-2.4910124976404322E-3</v>
      </c>
    </row>
    <row r="163" spans="1:10" x14ac:dyDescent="0.25">
      <c r="A163" s="19">
        <v>38938</v>
      </c>
      <c r="B163" s="18">
        <v>25.609100000000002</v>
      </c>
      <c r="E163" s="28">
        <f t="shared" si="12"/>
        <v>9.2739642116947338E-3</v>
      </c>
      <c r="F163" s="28">
        <f t="shared" si="13"/>
        <v>4.2693049070883348E-3</v>
      </c>
      <c r="G163" s="28">
        <f t="shared" si="15"/>
        <v>6.0552124164699175E-3</v>
      </c>
      <c r="H163" s="28">
        <f t="shared" si="16"/>
        <v>1.8992852593411252E-2</v>
      </c>
      <c r="I163" s="28">
        <f t="shared" si="17"/>
        <v>-7.4538251140367745E-2</v>
      </c>
      <c r="J163" s="28">
        <f t="shared" si="14"/>
        <v>-5.0046593046064033E-3</v>
      </c>
    </row>
    <row r="164" spans="1:10" x14ac:dyDescent="0.25">
      <c r="A164" s="19">
        <v>38945</v>
      </c>
      <c r="B164" s="18">
        <v>26.090900000000001</v>
      </c>
      <c r="E164" s="28">
        <f t="shared" si="12"/>
        <v>1.8638837457665293E-2</v>
      </c>
      <c r="F164" s="28">
        <f t="shared" si="13"/>
        <v>2.7912801669360013E-2</v>
      </c>
      <c r="G164" s="28">
        <f t="shared" si="15"/>
        <v>2.0417129867113283E-2</v>
      </c>
      <c r="H164" s="28">
        <f t="shared" si="16"/>
        <v>2.0061218309332947E-2</v>
      </c>
      <c r="I164" s="28">
        <f t="shared" si="17"/>
        <v>-4.8624246913574677E-2</v>
      </c>
      <c r="J164" s="28">
        <f t="shared" si="14"/>
        <v>9.2739642116947338E-3</v>
      </c>
    </row>
    <row r="165" spans="1:10" x14ac:dyDescent="0.25">
      <c r="A165" s="19">
        <v>38952</v>
      </c>
      <c r="B165" s="18">
        <v>26.318200000000001</v>
      </c>
      <c r="E165" s="28">
        <f t="shared" si="12"/>
        <v>8.6741205315932456E-3</v>
      </c>
      <c r="F165" s="28">
        <f t="shared" si="13"/>
        <v>2.7312957989258597E-2</v>
      </c>
      <c r="G165" s="28">
        <f t="shared" si="15"/>
        <v>3.1582262896347128E-2</v>
      </c>
      <c r="H165" s="28">
        <f t="shared" si="16"/>
        <v>2.270803014575096E-2</v>
      </c>
      <c r="I165" s="28">
        <f t="shared" si="17"/>
        <v>-2.2541922695703466E-2</v>
      </c>
      <c r="J165" s="28">
        <f t="shared" si="14"/>
        <v>1.8638837457665293E-2</v>
      </c>
    </row>
    <row r="166" spans="1:10" x14ac:dyDescent="0.25">
      <c r="A166" s="19">
        <v>38959</v>
      </c>
      <c r="B166" s="18">
        <v>26.9727</v>
      </c>
      <c r="E166" s="28">
        <f t="shared" si="12"/>
        <v>2.4564528314821144E-2</v>
      </c>
      <c r="F166" s="28">
        <f t="shared" si="13"/>
        <v>3.3238648846414434E-2</v>
      </c>
      <c r="G166" s="28">
        <f t="shared" si="15"/>
        <v>6.1151450515774468E-2</v>
      </c>
      <c r="H166" s="28">
        <f t="shared" si="16"/>
        <v>5.2588423834023887E-2</v>
      </c>
      <c r="I166" s="28">
        <f t="shared" si="17"/>
        <v>-1.671362435586549E-2</v>
      </c>
      <c r="J166" s="28">
        <f t="shared" si="14"/>
        <v>8.6741205315932456E-3</v>
      </c>
    </row>
    <row r="167" spans="1:10" x14ac:dyDescent="0.25">
      <c r="A167" s="19">
        <v>38966</v>
      </c>
      <c r="B167" s="18">
        <v>26.2455</v>
      </c>
      <c r="E167" s="28">
        <f t="shared" si="12"/>
        <v>-2.7330697604901467E-2</v>
      </c>
      <c r="F167" s="28">
        <f t="shared" si="13"/>
        <v>-2.7661692900803757E-3</v>
      </c>
      <c r="G167" s="28">
        <f t="shared" si="15"/>
        <v>2.4546788699178309E-2</v>
      </c>
      <c r="H167" s="28">
        <f t="shared" si="16"/>
        <v>3.0602001115648144E-2</v>
      </c>
      <c r="I167" s="28">
        <f t="shared" si="17"/>
        <v>1.9588213523868067E-2</v>
      </c>
      <c r="J167" s="28">
        <f t="shared" si="14"/>
        <v>2.4564528314821144E-2</v>
      </c>
    </row>
    <row r="168" spans="1:10" x14ac:dyDescent="0.25">
      <c r="A168" s="19">
        <v>38973</v>
      </c>
      <c r="B168" s="18">
        <v>26.7818</v>
      </c>
      <c r="E168" s="28">
        <f t="shared" si="12"/>
        <v>2.022800657265585E-2</v>
      </c>
      <c r="F168" s="28">
        <f t="shared" si="13"/>
        <v>-7.1026910322455929E-3</v>
      </c>
      <c r="G168" s="28">
        <f t="shared" si="15"/>
        <v>2.6135957814168786E-2</v>
      </c>
      <c r="H168" s="28">
        <f t="shared" si="16"/>
        <v>4.6553087681282121E-2</v>
      </c>
      <c r="I168" s="28">
        <f t="shared" si="17"/>
        <v>7.3585939822380431E-2</v>
      </c>
      <c r="J168" s="28">
        <f t="shared" si="14"/>
        <v>-2.7330697604901467E-2</v>
      </c>
    </row>
    <row r="169" spans="1:10" x14ac:dyDescent="0.25">
      <c r="A169" s="19">
        <v>38980</v>
      </c>
      <c r="B169" s="18">
        <v>26.6</v>
      </c>
      <c r="E169" s="28">
        <f t="shared" si="12"/>
        <v>-6.8113365556495362E-3</v>
      </c>
      <c r="F169" s="28">
        <f t="shared" si="13"/>
        <v>1.3416670017006442E-2</v>
      </c>
      <c r="G169" s="28">
        <f t="shared" si="15"/>
        <v>1.0650500726925992E-2</v>
      </c>
      <c r="H169" s="28">
        <f t="shared" si="16"/>
        <v>4.2232763623272995E-2</v>
      </c>
      <c r="I169" s="28">
        <f t="shared" si="17"/>
        <v>3.0184072870457344E-2</v>
      </c>
      <c r="J169" s="28">
        <f t="shared" si="14"/>
        <v>2.022800657265585E-2</v>
      </c>
    </row>
    <row r="170" spans="1:10" x14ac:dyDescent="0.25">
      <c r="A170" s="19">
        <v>38987</v>
      </c>
      <c r="B170" s="18">
        <v>27.054600000000001</v>
      </c>
      <c r="E170" s="28">
        <f t="shared" si="12"/>
        <v>1.6945830499912787E-2</v>
      </c>
      <c r="F170" s="28">
        <f t="shared" si="13"/>
        <v>1.0134493944263133E-2</v>
      </c>
      <c r="G170" s="28">
        <f t="shared" si="15"/>
        <v>3.0318029120176134E-3</v>
      </c>
      <c r="H170" s="28">
        <f t="shared" si="16"/>
        <v>6.4183253427792186E-2</v>
      </c>
      <c r="I170" s="28">
        <f t="shared" si="17"/>
        <v>7.4264363305941022E-2</v>
      </c>
      <c r="J170" s="28">
        <f t="shared" si="14"/>
        <v>-6.8113365556495362E-3</v>
      </c>
    </row>
    <row r="171" spans="1:10" x14ac:dyDescent="0.25">
      <c r="A171" s="19">
        <v>38994</v>
      </c>
      <c r="B171" s="18">
        <v>27.154500000000002</v>
      </c>
      <c r="E171" s="28">
        <f t="shared" si="12"/>
        <v>3.6857322144051444E-3</v>
      </c>
      <c r="F171" s="28">
        <f t="shared" si="13"/>
        <v>2.0631562714317705E-2</v>
      </c>
      <c r="G171" s="28">
        <f t="shared" si="15"/>
        <v>3.4048232731324062E-2</v>
      </c>
      <c r="H171" s="28">
        <f t="shared" si="16"/>
        <v>5.8595021430502492E-2</v>
      </c>
      <c r="I171" s="28">
        <f t="shared" si="17"/>
        <v>7.7587874023913692E-2</v>
      </c>
      <c r="J171" s="28">
        <f t="shared" si="14"/>
        <v>1.6945830499912787E-2</v>
      </c>
    </row>
    <row r="172" spans="1:10" x14ac:dyDescent="0.25">
      <c r="A172" s="19">
        <v>39001</v>
      </c>
      <c r="B172" s="18">
        <v>27.663600000000002</v>
      </c>
      <c r="E172" s="28">
        <f t="shared" si="12"/>
        <v>1.8574691109442397E-2</v>
      </c>
      <c r="F172" s="28">
        <f t="shared" si="13"/>
        <v>2.2260423323847506E-2</v>
      </c>
      <c r="G172" s="28">
        <f t="shared" si="15"/>
        <v>3.2394917268110661E-2</v>
      </c>
      <c r="H172" s="28">
        <f t="shared" si="16"/>
        <v>5.8530875082279527E-2</v>
      </c>
      <c r="I172" s="28">
        <f t="shared" si="17"/>
        <v>7.8592093391612466E-2</v>
      </c>
      <c r="J172" s="28">
        <f t="shared" si="14"/>
        <v>3.6857322144051444E-3</v>
      </c>
    </row>
    <row r="173" spans="1:10" x14ac:dyDescent="0.25">
      <c r="A173" s="19">
        <v>39008</v>
      </c>
      <c r="B173" s="18">
        <v>28.136400000000002</v>
      </c>
      <c r="E173" s="28">
        <f t="shared" si="12"/>
        <v>1.6946642121139759E-2</v>
      </c>
      <c r="F173" s="28">
        <f t="shared" si="13"/>
        <v>3.5521333230582215E-2</v>
      </c>
      <c r="G173" s="28">
        <f t="shared" si="15"/>
        <v>5.615289594489991E-2</v>
      </c>
      <c r="H173" s="28">
        <f t="shared" si="16"/>
        <v>6.6803396671825929E-2</v>
      </c>
      <c r="I173" s="28">
        <f t="shared" si="17"/>
        <v>8.9511426817576761E-2</v>
      </c>
      <c r="J173" s="28">
        <f t="shared" si="14"/>
        <v>1.8574691109442397E-2</v>
      </c>
    </row>
    <row r="174" spans="1:10" x14ac:dyDescent="0.25">
      <c r="A174" s="19">
        <v>39015</v>
      </c>
      <c r="B174" s="18">
        <v>28.2636</v>
      </c>
      <c r="E174" s="28">
        <f t="shared" si="12"/>
        <v>4.510645945629525E-3</v>
      </c>
      <c r="F174" s="28">
        <f t="shared" si="13"/>
        <v>2.1457288066769192E-2</v>
      </c>
      <c r="G174" s="28">
        <f t="shared" si="15"/>
        <v>4.3717711390616615E-2</v>
      </c>
      <c r="H174" s="28">
        <f t="shared" si="16"/>
        <v>4.6749514302634188E-2</v>
      </c>
      <c r="I174" s="28">
        <f t="shared" si="17"/>
        <v>9.933793813665813E-2</v>
      </c>
      <c r="J174" s="28">
        <f t="shared" si="14"/>
        <v>1.6946642121139759E-2</v>
      </c>
    </row>
    <row r="175" spans="1:10" x14ac:dyDescent="0.25">
      <c r="A175" s="19">
        <v>39022</v>
      </c>
      <c r="B175" s="18">
        <v>28.636400000000002</v>
      </c>
      <c r="E175" s="28">
        <f t="shared" si="12"/>
        <v>1.310387818954342E-2</v>
      </c>
      <c r="F175" s="28">
        <f t="shared" si="13"/>
        <v>1.7614524135172855E-2</v>
      </c>
      <c r="G175" s="28">
        <f t="shared" si="15"/>
        <v>5.3135857365754838E-2</v>
      </c>
      <c r="H175" s="28">
        <f t="shared" si="16"/>
        <v>8.7184090097079073E-2</v>
      </c>
      <c r="I175" s="28">
        <f t="shared" si="17"/>
        <v>0.11778609121272715</v>
      </c>
      <c r="J175" s="28">
        <f t="shared" si="14"/>
        <v>4.510645945629525E-3</v>
      </c>
    </row>
    <row r="176" spans="1:10" x14ac:dyDescent="0.25">
      <c r="A176" s="19">
        <v>39029</v>
      </c>
      <c r="B176" s="18">
        <v>29.454500000000003</v>
      </c>
      <c r="E176" s="28">
        <f t="shared" si="12"/>
        <v>2.8168063915165457E-2</v>
      </c>
      <c r="F176" s="28">
        <f t="shared" si="13"/>
        <v>4.1271942104708831E-2</v>
      </c>
      <c r="G176" s="28">
        <f t="shared" si="15"/>
        <v>6.2729230171478051E-2</v>
      </c>
      <c r="H176" s="28">
        <f t="shared" si="16"/>
        <v>9.512414743958858E-2</v>
      </c>
      <c r="I176" s="28">
        <f t="shared" si="17"/>
        <v>0.14167723512087077</v>
      </c>
      <c r="J176" s="28">
        <f t="shared" si="14"/>
        <v>1.310387818954342E-2</v>
      </c>
    </row>
    <row r="177" spans="1:10" x14ac:dyDescent="0.25">
      <c r="A177" s="19">
        <v>39036</v>
      </c>
      <c r="B177" s="18">
        <v>28.7364</v>
      </c>
      <c r="E177" s="28">
        <f t="shared" si="12"/>
        <v>-2.4682087938156072E-2</v>
      </c>
      <c r="F177" s="28">
        <f t="shared" si="13"/>
        <v>3.4859759770094405E-3</v>
      </c>
      <c r="G177" s="28">
        <f t="shared" si="15"/>
        <v>2.110050011218214E-2</v>
      </c>
      <c r="H177" s="28">
        <f t="shared" si="16"/>
        <v>7.7253396057082077E-2</v>
      </c>
      <c r="I177" s="28">
        <f t="shared" si="17"/>
        <v>0.11948615968035514</v>
      </c>
      <c r="J177" s="28">
        <f t="shared" si="14"/>
        <v>2.8168063915165457E-2</v>
      </c>
    </row>
    <row r="178" spans="1:10" x14ac:dyDescent="0.25">
      <c r="A178" s="19">
        <v>39043</v>
      </c>
      <c r="B178" s="18">
        <v>28.945500000000003</v>
      </c>
      <c r="E178" s="28">
        <f t="shared" si="12"/>
        <v>7.2501396776476681E-3</v>
      </c>
      <c r="F178" s="28">
        <f t="shared" si="13"/>
        <v>-1.7431948260508413E-2</v>
      </c>
      <c r="G178" s="28">
        <f t="shared" si="15"/>
        <v>2.3839993844200401E-2</v>
      </c>
      <c r="H178" s="28">
        <f t="shared" si="16"/>
        <v>6.7557705234817078E-2</v>
      </c>
      <c r="I178" s="28">
        <f t="shared" si="17"/>
        <v>0.13174095866260932</v>
      </c>
      <c r="J178" s="28">
        <f t="shared" si="14"/>
        <v>-2.4682087938156072E-2</v>
      </c>
    </row>
    <row r="179" spans="1:10" x14ac:dyDescent="0.25">
      <c r="A179" s="19">
        <v>39050</v>
      </c>
      <c r="B179" s="18">
        <v>29.2818</v>
      </c>
      <c r="E179" s="28">
        <f t="shared" si="12"/>
        <v>1.1551411091028134E-2</v>
      </c>
      <c r="F179" s="28">
        <f t="shared" si="13"/>
        <v>1.8801550768675835E-2</v>
      </c>
      <c r="G179" s="28">
        <f t="shared" si="15"/>
        <v>2.2287526745685207E-2</v>
      </c>
      <c r="H179" s="28">
        <f t="shared" si="16"/>
        <v>7.542338411144002E-2</v>
      </c>
      <c r="I179" s="28">
        <f t="shared" si="17"/>
        <v>0.13401840554194247</v>
      </c>
      <c r="J179" s="28">
        <f t="shared" si="14"/>
        <v>7.2501396776476681E-3</v>
      </c>
    </row>
    <row r="180" spans="1:10" x14ac:dyDescent="0.25">
      <c r="A180" s="19">
        <v>39057</v>
      </c>
      <c r="B180" s="18">
        <v>30.190900000000003</v>
      </c>
      <c r="E180" s="28">
        <f t="shared" si="12"/>
        <v>3.0574391856751544E-2</v>
      </c>
      <c r="F180" s="28">
        <f t="shared" si="13"/>
        <v>4.2125802947779546E-2</v>
      </c>
      <c r="G180" s="28">
        <f t="shared" si="15"/>
        <v>2.4693854687271123E-2</v>
      </c>
      <c r="H180" s="28">
        <f t="shared" si="16"/>
        <v>8.7423084858749153E-2</v>
      </c>
      <c r="I180" s="28">
        <f t="shared" si="17"/>
        <v>0.14595395994102875</v>
      </c>
      <c r="J180" s="28">
        <f t="shared" si="14"/>
        <v>1.1551411091028134E-2</v>
      </c>
    </row>
    <row r="181" spans="1:10" x14ac:dyDescent="0.25">
      <c r="A181" s="19">
        <v>39064</v>
      </c>
      <c r="B181" s="18">
        <v>31.2545</v>
      </c>
      <c r="E181" s="28">
        <f t="shared" si="12"/>
        <v>3.4622811345242872E-2</v>
      </c>
      <c r="F181" s="28">
        <f t="shared" si="13"/>
        <v>6.5197203201994472E-2</v>
      </c>
      <c r="G181" s="28">
        <f t="shared" si="15"/>
        <v>8.3998753970670123E-2</v>
      </c>
      <c r="H181" s="28">
        <f t="shared" si="16"/>
        <v>0.10509925408285242</v>
      </c>
      <c r="I181" s="28">
        <f t="shared" si="17"/>
        <v>0.17190265075467825</v>
      </c>
      <c r="J181" s="28">
        <f t="shared" si="14"/>
        <v>3.0574391856751544E-2</v>
      </c>
    </row>
    <row r="182" spans="1:10" x14ac:dyDescent="0.25">
      <c r="A182" s="19">
        <v>39071</v>
      </c>
      <c r="B182" s="18">
        <v>30.627300000000002</v>
      </c>
      <c r="E182" s="28">
        <f t="shared" si="12"/>
        <v>-2.0271597729715353E-2</v>
      </c>
      <c r="F182" s="28">
        <f t="shared" si="13"/>
        <v>1.4351213615527599E-2</v>
      </c>
      <c r="G182" s="28">
        <f t="shared" si="15"/>
        <v>5.6477016563306996E-2</v>
      </c>
      <c r="H182" s="28">
        <f t="shared" si="16"/>
        <v>8.0317010407507591E-2</v>
      </c>
      <c r="I182" s="28">
        <f t="shared" si="17"/>
        <v>0.12706652471014174</v>
      </c>
      <c r="J182" s="28">
        <f t="shared" si="14"/>
        <v>3.4622811345242872E-2</v>
      </c>
    </row>
    <row r="183" spans="1:10" x14ac:dyDescent="0.25">
      <c r="A183" s="19">
        <v>39078</v>
      </c>
      <c r="B183" s="18">
        <v>30.354600000000001</v>
      </c>
      <c r="E183" s="28">
        <f t="shared" si="12"/>
        <v>-8.9436969908734051E-3</v>
      </c>
      <c r="F183" s="28">
        <f t="shared" si="13"/>
        <v>-2.9215294720588758E-2</v>
      </c>
      <c r="G183" s="28">
        <f t="shared" si="15"/>
        <v>3.5981908481405603E-2</v>
      </c>
      <c r="H183" s="28">
        <f t="shared" si="16"/>
        <v>5.8269435227090827E-2</v>
      </c>
      <c r="I183" s="28">
        <f t="shared" si="17"/>
        <v>0.14545352532416994</v>
      </c>
      <c r="J183" s="28">
        <f t="shared" si="14"/>
        <v>-2.0271597729715353E-2</v>
      </c>
    </row>
    <row r="184" spans="1:10" x14ac:dyDescent="0.25">
      <c r="A184" s="19">
        <v>39085</v>
      </c>
      <c r="B184" s="18">
        <v>30.7455</v>
      </c>
      <c r="E184" s="28">
        <f t="shared" si="12"/>
        <v>1.279557098533847E-2</v>
      </c>
      <c r="F184" s="28">
        <f t="shared" si="13"/>
        <v>3.8518739944650858E-3</v>
      </c>
      <c r="G184" s="28">
        <f t="shared" si="15"/>
        <v>1.8203087609992594E-2</v>
      </c>
      <c r="H184" s="28">
        <f t="shared" si="16"/>
        <v>4.2896942297263783E-2</v>
      </c>
      <c r="I184" s="28">
        <f t="shared" si="17"/>
        <v>0.13802108973685248</v>
      </c>
      <c r="J184" s="28">
        <f t="shared" si="14"/>
        <v>-8.9436969908734051E-3</v>
      </c>
    </row>
    <row r="185" spans="1:10" x14ac:dyDescent="0.25">
      <c r="A185" s="19">
        <v>39092</v>
      </c>
      <c r="B185" s="18">
        <v>30.209100000000003</v>
      </c>
      <c r="E185" s="28">
        <f t="shared" si="12"/>
        <v>-1.7600438585130707E-2</v>
      </c>
      <c r="F185" s="28">
        <f t="shared" si="13"/>
        <v>-4.8048675997921821E-3</v>
      </c>
      <c r="G185" s="28">
        <f t="shared" si="15"/>
        <v>-3.4020162320380853E-2</v>
      </c>
      <c r="H185" s="28">
        <f t="shared" si="16"/>
        <v>4.9978591650289311E-2</v>
      </c>
      <c r="I185" s="28">
        <f t="shared" si="17"/>
        <v>0.12723198770737137</v>
      </c>
      <c r="J185" s="28">
        <f t="shared" si="14"/>
        <v>1.279557098533847E-2</v>
      </c>
    </row>
    <row r="186" spans="1:10" x14ac:dyDescent="0.25">
      <c r="A186" s="19">
        <v>39099</v>
      </c>
      <c r="B186" s="18">
        <v>30.381800000000002</v>
      </c>
      <c r="E186" s="28">
        <f t="shared" si="12"/>
        <v>5.7005414236735528E-3</v>
      </c>
      <c r="F186" s="28">
        <f t="shared" si="13"/>
        <v>-1.1899897161457184E-2</v>
      </c>
      <c r="G186" s="28">
        <f t="shared" si="15"/>
        <v>-8.0480231669921003E-3</v>
      </c>
      <c r="H186" s="28">
        <f t="shared" si="16"/>
        <v>4.8428993396315068E-2</v>
      </c>
      <c r="I186" s="28">
        <f t="shared" si="17"/>
        <v>0.11598669863113209</v>
      </c>
      <c r="J186" s="28">
        <f t="shared" si="14"/>
        <v>-1.7600438585130707E-2</v>
      </c>
    </row>
    <row r="187" spans="1:10" x14ac:dyDescent="0.25">
      <c r="A187" s="19">
        <v>39106</v>
      </c>
      <c r="B187" s="18">
        <v>30</v>
      </c>
      <c r="E187" s="28">
        <f t="shared" si="12"/>
        <v>-1.2646363256542894E-2</v>
      </c>
      <c r="F187" s="28">
        <f t="shared" si="13"/>
        <v>-6.9458218328694536E-3</v>
      </c>
      <c r="G187" s="28">
        <f t="shared" si="15"/>
        <v>-1.175068943266163E-2</v>
      </c>
      <c r="H187" s="28">
        <f t="shared" si="16"/>
        <v>2.4231219048743983E-2</v>
      </c>
      <c r="I187" s="28">
        <f t="shared" si="17"/>
        <v>9.9654603160184027E-2</v>
      </c>
      <c r="J187" s="28">
        <f t="shared" si="14"/>
        <v>5.7005414236735528E-3</v>
      </c>
    </row>
    <row r="188" spans="1:10" x14ac:dyDescent="0.25">
      <c r="A188" s="19">
        <v>39113</v>
      </c>
      <c r="B188" s="18">
        <v>30.0182</v>
      </c>
      <c r="E188" s="28">
        <f t="shared" si="12"/>
        <v>6.0648271883733968E-4</v>
      </c>
      <c r="F188" s="28">
        <f t="shared" si="13"/>
        <v>-1.2039880537705572E-2</v>
      </c>
      <c r="G188" s="28">
        <f t="shared" si="15"/>
        <v>-2.3939777699162716E-2</v>
      </c>
      <c r="H188" s="28">
        <f t="shared" si="16"/>
        <v>-5.736690089170075E-3</v>
      </c>
      <c r="I188" s="28">
        <f t="shared" si="17"/>
        <v>8.1686394769579104E-2</v>
      </c>
      <c r="J188" s="28">
        <f t="shared" si="14"/>
        <v>-1.2646363256542894E-2</v>
      </c>
    </row>
    <row r="189" spans="1:10" x14ac:dyDescent="0.25">
      <c r="A189" s="19">
        <v>39120</v>
      </c>
      <c r="B189" s="18">
        <v>30.1</v>
      </c>
      <c r="E189" s="28">
        <f t="shared" si="12"/>
        <v>2.7213073738374281E-3</v>
      </c>
      <c r="F189" s="28">
        <f t="shared" si="13"/>
        <v>3.3277900926747457E-3</v>
      </c>
      <c r="G189" s="28">
        <f t="shared" si="15"/>
        <v>-3.6180317401947161E-3</v>
      </c>
      <c r="H189" s="28">
        <f t="shared" si="16"/>
        <v>-3.7638194060575628E-2</v>
      </c>
      <c r="I189" s="28">
        <f t="shared" si="17"/>
        <v>6.7461060022276739E-2</v>
      </c>
      <c r="J189" s="28">
        <f t="shared" si="14"/>
        <v>6.0648271883733968E-4</v>
      </c>
    </row>
    <row r="190" spans="1:10" x14ac:dyDescent="0.25">
      <c r="A190" s="19">
        <v>39127</v>
      </c>
      <c r="B190" s="18">
        <v>30.836400000000001</v>
      </c>
      <c r="E190" s="28">
        <f t="shared" si="12"/>
        <v>2.4170638609135028E-2</v>
      </c>
      <c r="F190" s="28">
        <f t="shared" si="13"/>
        <v>2.6891945982972367E-2</v>
      </c>
      <c r="G190" s="28">
        <f t="shared" si="15"/>
        <v>1.4852065445266901E-2</v>
      </c>
      <c r="H190" s="28">
        <f t="shared" si="16"/>
        <v>6.8040422782748187E-3</v>
      </c>
      <c r="I190" s="28">
        <f t="shared" si="17"/>
        <v>8.7121052685782366E-2</v>
      </c>
      <c r="J190" s="28">
        <f t="shared" si="14"/>
        <v>2.7213073738374281E-3</v>
      </c>
    </row>
    <row r="191" spans="1:10" x14ac:dyDescent="0.25">
      <c r="A191" s="19">
        <v>39134</v>
      </c>
      <c r="B191" s="18">
        <v>30.545500000000001</v>
      </c>
      <c r="E191" s="28">
        <f t="shared" si="12"/>
        <v>-9.4784351050005884E-3</v>
      </c>
      <c r="F191" s="28">
        <f t="shared" si="13"/>
        <v>1.4692203504134546E-2</v>
      </c>
      <c r="G191" s="28">
        <f t="shared" si="15"/>
        <v>1.8019993596809301E-2</v>
      </c>
      <c r="H191" s="28">
        <f t="shared" si="16"/>
        <v>6.2693041641476129E-3</v>
      </c>
      <c r="I191" s="28">
        <f t="shared" si="17"/>
        <v>6.4538739391238498E-2</v>
      </c>
      <c r="J191" s="28">
        <f t="shared" si="14"/>
        <v>2.4170638609135028E-2</v>
      </c>
    </row>
    <row r="192" spans="1:10" x14ac:dyDescent="0.25">
      <c r="A192" s="19">
        <v>39141</v>
      </c>
      <c r="B192" s="18">
        <v>29.5273</v>
      </c>
      <c r="E192" s="28">
        <f t="shared" si="12"/>
        <v>-3.3902116124918578E-2</v>
      </c>
      <c r="F192" s="28">
        <f t="shared" si="13"/>
        <v>-4.3380551229919247E-2</v>
      </c>
      <c r="G192" s="28">
        <f t="shared" si="15"/>
        <v>-1.6488605246946734E-2</v>
      </c>
      <c r="H192" s="28">
        <f t="shared" si="16"/>
        <v>-4.0428382946109558E-2</v>
      </c>
      <c r="I192" s="28">
        <f t="shared" si="17"/>
        <v>2.4685593511543234E-3</v>
      </c>
      <c r="J192" s="28">
        <f t="shared" si="14"/>
        <v>-9.4784351050005884E-3</v>
      </c>
    </row>
    <row r="193" spans="1:10" x14ac:dyDescent="0.25">
      <c r="A193" s="19">
        <v>39148</v>
      </c>
      <c r="B193" s="18">
        <v>28.463600000000003</v>
      </c>
      <c r="E193" s="28">
        <f t="shared" si="12"/>
        <v>-3.6689181147981996E-2</v>
      </c>
      <c r="F193" s="28">
        <f t="shared" si="13"/>
        <v>-7.0591297272900644E-2</v>
      </c>
      <c r="G193" s="28">
        <f t="shared" si="15"/>
        <v>-5.5899093768766173E-2</v>
      </c>
      <c r="H193" s="28">
        <f t="shared" si="16"/>
        <v>-5.9517125508960815E-2</v>
      </c>
      <c r="I193" s="28">
        <f t="shared" si="17"/>
        <v>-9.5385338586716287E-3</v>
      </c>
      <c r="J193" s="28">
        <f t="shared" si="14"/>
        <v>-3.3902116124918578E-2</v>
      </c>
    </row>
    <row r="194" spans="1:10" x14ac:dyDescent="0.25">
      <c r="A194" s="19">
        <v>39155</v>
      </c>
      <c r="B194" s="18">
        <v>27.381800000000002</v>
      </c>
      <c r="E194" s="28">
        <f t="shared" si="12"/>
        <v>-3.8747518869540601E-2</v>
      </c>
      <c r="F194" s="28">
        <f t="shared" si="13"/>
        <v>-7.5436700017522562E-2</v>
      </c>
      <c r="G194" s="28">
        <f t="shared" si="15"/>
        <v>-0.11881725124744184</v>
      </c>
      <c r="H194" s="28">
        <f t="shared" si="16"/>
        <v>-0.10396518580217488</v>
      </c>
      <c r="I194" s="28">
        <f t="shared" si="17"/>
        <v>-5.5536192405859872E-2</v>
      </c>
      <c r="J194" s="28">
        <f t="shared" si="14"/>
        <v>-3.6689181147981996E-2</v>
      </c>
    </row>
    <row r="195" spans="1:10" x14ac:dyDescent="0.25">
      <c r="A195" s="19">
        <v>39162</v>
      </c>
      <c r="B195" s="18">
        <v>28.4909</v>
      </c>
      <c r="E195" s="28">
        <f t="shared" si="12"/>
        <v>3.9706178925929078E-2</v>
      </c>
      <c r="F195" s="28">
        <f t="shared" si="13"/>
        <v>9.5866005638845506E-4</v>
      </c>
      <c r="G195" s="28">
        <f t="shared" si="15"/>
        <v>-6.9632637216512153E-2</v>
      </c>
      <c r="H195" s="28">
        <f t="shared" si="16"/>
        <v>-5.161264361970299E-2</v>
      </c>
      <c r="I195" s="28">
        <f t="shared" si="17"/>
        <v>-2.7381424570958945E-2</v>
      </c>
      <c r="J195" s="28">
        <f t="shared" si="14"/>
        <v>-3.8747518869540601E-2</v>
      </c>
    </row>
    <row r="196" spans="1:10" x14ac:dyDescent="0.25">
      <c r="A196" s="19">
        <v>39169</v>
      </c>
      <c r="B196" s="18">
        <v>28.7364</v>
      </c>
      <c r="E196" s="28">
        <f t="shared" si="12"/>
        <v>8.5798738022832381E-3</v>
      </c>
      <c r="F196" s="28">
        <f t="shared" si="13"/>
        <v>4.8286052728212188E-2</v>
      </c>
      <c r="G196" s="28">
        <f t="shared" si="15"/>
        <v>-2.7150647289310399E-2</v>
      </c>
      <c r="H196" s="28">
        <f t="shared" si="16"/>
        <v>-4.3639252536257188E-2</v>
      </c>
      <c r="I196" s="28">
        <f t="shared" si="17"/>
        <v>-4.9375942625427292E-2</v>
      </c>
      <c r="J196" s="28">
        <f t="shared" si="14"/>
        <v>3.9706178925929078E-2</v>
      </c>
    </row>
    <row r="197" spans="1:10" x14ac:dyDescent="0.25">
      <c r="A197" s="19">
        <v>39176</v>
      </c>
      <c r="B197" s="18">
        <v>29.5182</v>
      </c>
      <c r="E197" s="28">
        <f t="shared" si="12"/>
        <v>2.6842410418692064E-2</v>
      </c>
      <c r="F197" s="28">
        <f t="shared" si="13"/>
        <v>3.5422284220975236E-2</v>
      </c>
      <c r="G197" s="28">
        <f t="shared" si="15"/>
        <v>3.6380944277363665E-2</v>
      </c>
      <c r="H197" s="28">
        <f t="shared" si="16"/>
        <v>-1.9518149491402553E-2</v>
      </c>
      <c r="I197" s="28">
        <f t="shared" si="17"/>
        <v>-5.7156343551978107E-2</v>
      </c>
      <c r="J197" s="28">
        <f t="shared" si="14"/>
        <v>8.5798738022832381E-3</v>
      </c>
    </row>
    <row r="198" spans="1:10" x14ac:dyDescent="0.25">
      <c r="A198" s="19">
        <v>39183</v>
      </c>
      <c r="B198" s="18">
        <v>30.200000000000003</v>
      </c>
      <c r="E198" s="28">
        <f t="shared" si="12"/>
        <v>2.283490211739635E-2</v>
      </c>
      <c r="F198" s="28">
        <f t="shared" si="13"/>
        <v>4.967731253608848E-2</v>
      </c>
      <c r="G198" s="28">
        <f t="shared" si="15"/>
        <v>9.7963365264300717E-2</v>
      </c>
      <c r="H198" s="28">
        <f t="shared" si="16"/>
        <v>-2.0853885983141154E-2</v>
      </c>
      <c r="I198" s="28">
        <f t="shared" si="17"/>
        <v>-1.4049843704866281E-2</v>
      </c>
      <c r="J198" s="28">
        <f t="shared" si="14"/>
        <v>2.6842410418692064E-2</v>
      </c>
    </row>
    <row r="199" spans="1:10" x14ac:dyDescent="0.25">
      <c r="A199" s="19">
        <v>39190</v>
      </c>
      <c r="B199" s="18">
        <v>30.2727</v>
      </c>
      <c r="E199" s="28">
        <f t="shared" si="12"/>
        <v>2.4043918999426439E-3</v>
      </c>
      <c r="F199" s="28">
        <f t="shared" si="13"/>
        <v>2.523929401733908E-2</v>
      </c>
      <c r="G199" s="28">
        <f t="shared" si="15"/>
        <v>6.0661578238314078E-2</v>
      </c>
      <c r="H199" s="28">
        <f t="shared" si="16"/>
        <v>-8.971058978197952E-3</v>
      </c>
      <c r="I199" s="28">
        <f t="shared" si="17"/>
        <v>-2.701754814050441E-3</v>
      </c>
      <c r="J199" s="28">
        <f t="shared" si="14"/>
        <v>2.283490211739635E-2</v>
      </c>
    </row>
    <row r="200" spans="1:10" x14ac:dyDescent="0.25">
      <c r="A200" s="19">
        <v>39197</v>
      </c>
      <c r="B200" s="18">
        <v>30.590900000000001</v>
      </c>
      <c r="E200" s="28">
        <f t="shared" si="12"/>
        <v>1.0456262828781131E-2</v>
      </c>
      <c r="F200" s="28">
        <f t="shared" si="13"/>
        <v>1.286065472872352E-2</v>
      </c>
      <c r="G200" s="28">
        <f t="shared" si="15"/>
        <v>6.2537967264812019E-2</v>
      </c>
      <c r="H200" s="28">
        <f t="shared" si="16"/>
        <v>3.5387319975501548E-2</v>
      </c>
      <c r="I200" s="28">
        <f t="shared" si="17"/>
        <v>-5.0410629706078396E-3</v>
      </c>
      <c r="J200" s="28">
        <f t="shared" si="14"/>
        <v>2.4043918999426439E-3</v>
      </c>
    </row>
    <row r="201" spans="1:10" x14ac:dyDescent="0.25">
      <c r="A201" s="19">
        <v>39204</v>
      </c>
      <c r="B201" s="18">
        <v>31.072700000000001</v>
      </c>
      <c r="E201" s="28">
        <f t="shared" si="12"/>
        <v>1.5627041066926223E-2</v>
      </c>
      <c r="F201" s="28">
        <f t="shared" si="13"/>
        <v>2.6083303895707219E-2</v>
      </c>
      <c r="G201" s="28">
        <f t="shared" si="15"/>
        <v>5.1322597913046351E-2</v>
      </c>
      <c r="H201" s="28">
        <f t="shared" si="16"/>
        <v>8.7703542190409947E-2</v>
      </c>
      <c r="I201" s="28">
        <f t="shared" si="17"/>
        <v>2.8186416681449087E-2</v>
      </c>
      <c r="J201" s="28">
        <f t="shared" si="14"/>
        <v>1.0456262828781131E-2</v>
      </c>
    </row>
    <row r="202" spans="1:10" x14ac:dyDescent="0.25">
      <c r="A202" s="19">
        <v>39211</v>
      </c>
      <c r="B202" s="18">
        <v>31.545500000000001</v>
      </c>
      <c r="E202" s="28">
        <f t="shared" si="12"/>
        <v>1.5101327893166835E-2</v>
      </c>
      <c r="F202" s="28">
        <f t="shared" si="13"/>
        <v>3.0728368960093011E-2</v>
      </c>
      <c r="G202" s="28">
        <f t="shared" si="15"/>
        <v>4.3589023688816682E-2</v>
      </c>
      <c r="H202" s="28">
        <f t="shared" si="16"/>
        <v>0.14155238895311739</v>
      </c>
      <c r="I202" s="28">
        <f t="shared" si="17"/>
        <v>3.758720315094246E-2</v>
      </c>
      <c r="J202" s="28">
        <f t="shared" si="14"/>
        <v>1.5627041066926223E-2</v>
      </c>
    </row>
    <row r="203" spans="1:10" x14ac:dyDescent="0.25">
      <c r="A203" s="19">
        <v>39218</v>
      </c>
      <c r="B203" s="18">
        <v>31.718200000000003</v>
      </c>
      <c r="E203" s="28">
        <f t="shared" si="12"/>
        <v>5.4597005547048849E-3</v>
      </c>
      <c r="F203" s="28">
        <f t="shared" si="13"/>
        <v>2.0561028447871756E-2</v>
      </c>
      <c r="G203" s="28">
        <f t="shared" si="15"/>
        <v>4.6644332343579079E-2</v>
      </c>
      <c r="H203" s="28">
        <f t="shared" si="16"/>
        <v>0.10730591058189316</v>
      </c>
      <c r="I203" s="28">
        <f t="shared" si="17"/>
        <v>5.5693266962190291E-2</v>
      </c>
      <c r="J203" s="28">
        <f t="shared" si="14"/>
        <v>1.5101327893166835E-2</v>
      </c>
    </row>
    <row r="204" spans="1:10" x14ac:dyDescent="0.25">
      <c r="A204" s="19">
        <v>39225</v>
      </c>
      <c r="B204" s="18">
        <v>30.963600000000003</v>
      </c>
      <c r="E204" s="28">
        <f t="shared" si="12"/>
        <v>-2.4078327592938736E-2</v>
      </c>
      <c r="F204" s="28">
        <f t="shared" si="13"/>
        <v>-1.8618627038233804E-2</v>
      </c>
      <c r="G204" s="28">
        <f t="shared" si="15"/>
        <v>1.2109741921859223E-2</v>
      </c>
      <c r="H204" s="28">
        <f t="shared" si="16"/>
        <v>7.4647709186671254E-2</v>
      </c>
      <c r="I204" s="28">
        <f t="shared" si="17"/>
        <v>3.1008456650414067E-2</v>
      </c>
      <c r="J204" s="28">
        <f t="shared" si="14"/>
        <v>5.4597005547048849E-3</v>
      </c>
    </row>
    <row r="205" spans="1:10" x14ac:dyDescent="0.25">
      <c r="A205" s="19">
        <v>39232</v>
      </c>
      <c r="B205" s="18">
        <v>30.630000000000003</v>
      </c>
      <c r="E205" s="28">
        <f t="shared" si="12"/>
        <v>-1.0832400186722921E-2</v>
      </c>
      <c r="F205" s="28">
        <f t="shared" si="13"/>
        <v>-3.4910727779661678E-2</v>
      </c>
      <c r="G205" s="28">
        <f t="shared" si="15"/>
        <v>-1.4349699331789915E-2</v>
      </c>
      <c r="H205" s="28">
        <f t="shared" si="16"/>
        <v>3.6972898581256346E-2</v>
      </c>
      <c r="I205" s="28">
        <f t="shared" si="17"/>
        <v>1.7454749089853915E-2</v>
      </c>
      <c r="J205" s="28">
        <f t="shared" si="14"/>
        <v>-2.4078327592938736E-2</v>
      </c>
    </row>
    <row r="206" spans="1:10" x14ac:dyDescent="0.25">
      <c r="A206" s="19">
        <v>39239</v>
      </c>
      <c r="B206" s="18">
        <v>30.16</v>
      </c>
      <c r="E206" s="28">
        <f t="shared" si="12"/>
        <v>-1.5463377704928651E-2</v>
      </c>
      <c r="F206" s="28">
        <f t="shared" si="13"/>
        <v>-2.629577789165162E-2</v>
      </c>
      <c r="G206" s="28">
        <f t="shared" si="15"/>
        <v>-4.4914404929885382E-2</v>
      </c>
      <c r="H206" s="28">
        <f t="shared" si="16"/>
        <v>-1.325381241068682E-3</v>
      </c>
      <c r="I206" s="28">
        <f t="shared" si="17"/>
        <v>-2.2179267224209893E-2</v>
      </c>
      <c r="J206" s="28">
        <f t="shared" si="14"/>
        <v>-1.0832400186722921E-2</v>
      </c>
    </row>
    <row r="207" spans="1:10" x14ac:dyDescent="0.25">
      <c r="A207" s="19">
        <v>39246</v>
      </c>
      <c r="B207" s="18">
        <v>29.770000000000003</v>
      </c>
      <c r="E207" s="28">
        <f t="shared" si="12"/>
        <v>-1.3015368112070248E-2</v>
      </c>
      <c r="F207" s="28">
        <f t="shared" si="13"/>
        <v>-2.8478745816998871E-2</v>
      </c>
      <c r="G207" s="28">
        <f t="shared" si="15"/>
        <v>-6.3389473596660417E-2</v>
      </c>
      <c r="H207" s="28">
        <f t="shared" si="16"/>
        <v>-1.6745141253081477E-2</v>
      </c>
      <c r="I207" s="28">
        <f t="shared" si="17"/>
        <v>-2.5716200231279431E-2</v>
      </c>
      <c r="J207" s="28">
        <f t="shared" si="14"/>
        <v>-1.5463377704928651E-2</v>
      </c>
    </row>
    <row r="208" spans="1:10" x14ac:dyDescent="0.25">
      <c r="A208" s="19">
        <v>39253</v>
      </c>
      <c r="B208" s="18">
        <v>30.860000000000003</v>
      </c>
      <c r="E208" s="28">
        <f t="shared" si="12"/>
        <v>3.5959671907329856E-2</v>
      </c>
      <c r="F208" s="28">
        <f t="shared" si="13"/>
        <v>2.2944303795259625E-2</v>
      </c>
      <c r="G208" s="28">
        <f t="shared" si="15"/>
        <v>-3.3514740963920511E-3</v>
      </c>
      <c r="H208" s="28">
        <f t="shared" si="16"/>
        <v>8.7582678254671479E-3</v>
      </c>
      <c r="I208" s="28">
        <f t="shared" si="17"/>
        <v>4.4145587800968951E-2</v>
      </c>
      <c r="J208" s="28">
        <f t="shared" si="14"/>
        <v>-1.3015368112070248E-2</v>
      </c>
    </row>
    <row r="209" spans="1:10" x14ac:dyDescent="0.25">
      <c r="A209" s="19">
        <v>39260</v>
      </c>
      <c r="B209" s="18">
        <v>29.82</v>
      </c>
      <c r="E209" s="28">
        <f t="shared" si="12"/>
        <v>-3.4281537598422562E-2</v>
      </c>
      <c r="F209" s="28">
        <f t="shared" si="13"/>
        <v>1.6781343089073552E-3</v>
      </c>
      <c r="G209" s="28">
        <f t="shared" si="15"/>
        <v>-2.6800611508091588E-2</v>
      </c>
      <c r="H209" s="28">
        <f t="shared" si="16"/>
        <v>-4.1150310839881486E-2</v>
      </c>
      <c r="I209" s="28">
        <f t="shared" si="17"/>
        <v>4.6553231350528371E-2</v>
      </c>
      <c r="J209" s="28">
        <f t="shared" si="14"/>
        <v>3.5959671907329856E-2</v>
      </c>
    </row>
    <row r="210" spans="1:10" x14ac:dyDescent="0.25">
      <c r="A210" s="19">
        <v>39267</v>
      </c>
      <c r="B210" s="18">
        <v>30.39</v>
      </c>
      <c r="E210" s="28">
        <f t="shared" si="12"/>
        <v>1.8934297592109413E-2</v>
      </c>
      <c r="F210" s="28">
        <f t="shared" si="13"/>
        <v>-1.5347240006313125E-2</v>
      </c>
      <c r="G210" s="28">
        <f t="shared" si="15"/>
        <v>7.5970637889463382E-3</v>
      </c>
      <c r="H210" s="28">
        <f t="shared" si="16"/>
        <v>-3.731734114093907E-2</v>
      </c>
      <c r="I210" s="28">
        <f t="shared" si="17"/>
        <v>0.10423504781217829</v>
      </c>
      <c r="J210" s="28">
        <f t="shared" si="14"/>
        <v>-3.4281537598422562E-2</v>
      </c>
    </row>
    <row r="211" spans="1:10" x14ac:dyDescent="0.25">
      <c r="A211" s="19">
        <v>39274</v>
      </c>
      <c r="B211" s="18">
        <v>29.67</v>
      </c>
      <c r="E211" s="28">
        <f t="shared" ref="E211:E274" si="18">LN(B211/B210)</f>
        <v>-2.3977172625971269E-2</v>
      </c>
      <c r="F211" s="28">
        <f t="shared" si="13"/>
        <v>-5.042875033861899E-3</v>
      </c>
      <c r="G211" s="28">
        <f t="shared" si="15"/>
        <v>-3.3647407249546039E-3</v>
      </c>
      <c r="H211" s="28">
        <f t="shared" si="16"/>
        <v>-6.6754214321615074E-2</v>
      </c>
      <c r="I211" s="28">
        <f t="shared" si="17"/>
        <v>4.0551696260278131E-2</v>
      </c>
      <c r="J211" s="28">
        <f t="shared" si="14"/>
        <v>1.8934297592109413E-2</v>
      </c>
    </row>
    <row r="212" spans="1:10" x14ac:dyDescent="0.25">
      <c r="A212" s="19">
        <v>39281</v>
      </c>
      <c r="B212" s="18">
        <v>29.990000000000002</v>
      </c>
      <c r="E212" s="28">
        <f t="shared" si="18"/>
        <v>1.0727558458187188E-2</v>
      </c>
      <c r="F212" s="28">
        <f t="shared" ref="F212:F275" si="19">LN(B212/B210)</f>
        <v>-1.3249614167783986E-2</v>
      </c>
      <c r="G212" s="28">
        <f t="shared" si="15"/>
        <v>-2.8596854174097047E-2</v>
      </c>
      <c r="H212" s="28">
        <f t="shared" si="16"/>
        <v>-3.194832827048906E-2</v>
      </c>
      <c r="I212" s="28">
        <f t="shared" si="17"/>
        <v>4.269938091618216E-2</v>
      </c>
      <c r="J212" s="28">
        <f t="shared" ref="J212:J275" si="20">E211</f>
        <v>-2.3977172625971269E-2</v>
      </c>
    </row>
    <row r="213" spans="1:10" x14ac:dyDescent="0.25">
      <c r="A213" s="19">
        <v>39288</v>
      </c>
      <c r="B213" s="18">
        <v>28.790000000000003</v>
      </c>
      <c r="E213" s="28">
        <f t="shared" si="18"/>
        <v>-4.0835888136833212E-2</v>
      </c>
      <c r="F213" s="28">
        <f t="shared" si="19"/>
        <v>-3.0108329678645889E-2</v>
      </c>
      <c r="G213" s="28">
        <f t="shared" si="15"/>
        <v>-3.5151204712507766E-2</v>
      </c>
      <c r="H213" s="28">
        <f t="shared" si="16"/>
        <v>-6.1951816220599323E-2</v>
      </c>
      <c r="I213" s="28">
        <f t="shared" si="17"/>
        <v>-2.4978917639342964E-2</v>
      </c>
      <c r="J213" s="28">
        <f t="shared" si="20"/>
        <v>1.0727558458187188E-2</v>
      </c>
    </row>
    <row r="214" spans="1:10" x14ac:dyDescent="0.25">
      <c r="A214" s="19">
        <v>39295</v>
      </c>
      <c r="B214" s="18">
        <v>28.76</v>
      </c>
      <c r="E214" s="28">
        <f t="shared" si="18"/>
        <v>-1.0425717712385988E-3</v>
      </c>
      <c r="F214" s="28">
        <f t="shared" si="19"/>
        <v>-4.1878459908071757E-2</v>
      </c>
      <c r="G214" s="28">
        <f t="shared" ref="G214:G277" si="21">LN(B214/B210)</f>
        <v>-5.5128074075855668E-2</v>
      </c>
      <c r="H214" s="28">
        <f t="shared" si="16"/>
        <v>-4.7531010286909391E-2</v>
      </c>
      <c r="I214" s="28">
        <f t="shared" si="17"/>
        <v>-4.8856391527978084E-2</v>
      </c>
      <c r="J214" s="28">
        <f t="shared" si="20"/>
        <v>-4.0835888136833212E-2</v>
      </c>
    </row>
    <row r="215" spans="1:10" x14ac:dyDescent="0.25">
      <c r="A215" s="19">
        <v>39302</v>
      </c>
      <c r="B215" s="18">
        <v>30.55</v>
      </c>
      <c r="E215" s="28">
        <f t="shared" si="18"/>
        <v>6.0379152764758276E-2</v>
      </c>
      <c r="F215" s="28">
        <f t="shared" si="19"/>
        <v>5.9336580993519766E-2</v>
      </c>
      <c r="G215" s="28">
        <f t="shared" si="21"/>
        <v>2.9228251314873849E-2</v>
      </c>
      <c r="H215" s="28">
        <f t="shared" si="16"/>
        <v>2.5863510589919154E-2</v>
      </c>
      <c r="I215" s="28">
        <f t="shared" si="17"/>
        <v>9.1183693368377186E-3</v>
      </c>
      <c r="J215" s="28">
        <f t="shared" si="20"/>
        <v>-1.0425717712385988E-3</v>
      </c>
    </row>
    <row r="216" spans="1:10" x14ac:dyDescent="0.25">
      <c r="A216" s="19">
        <v>39309</v>
      </c>
      <c r="B216" s="18">
        <v>29.96</v>
      </c>
      <c r="E216" s="28">
        <f t="shared" si="18"/>
        <v>-1.9501526968585602E-2</v>
      </c>
      <c r="F216" s="28">
        <f t="shared" si="19"/>
        <v>4.0877625796172747E-2</v>
      </c>
      <c r="G216" s="28">
        <f t="shared" si="21"/>
        <v>-1.00083411189908E-3</v>
      </c>
      <c r="H216" s="28">
        <f t="shared" si="16"/>
        <v>-2.9597688285996088E-2</v>
      </c>
      <c r="I216" s="28">
        <f t="shared" si="17"/>
        <v>-2.0839420460528821E-2</v>
      </c>
      <c r="J216" s="28">
        <f t="shared" si="20"/>
        <v>6.0379152764758276E-2</v>
      </c>
    </row>
    <row r="217" spans="1:10" x14ac:dyDescent="0.25">
      <c r="A217" s="19">
        <v>39316</v>
      </c>
      <c r="B217" s="18">
        <v>29.21</v>
      </c>
      <c r="E217" s="28">
        <f t="shared" si="18"/>
        <v>-2.53520422493691E-2</v>
      </c>
      <c r="F217" s="28">
        <f t="shared" si="19"/>
        <v>-4.4853569217954699E-2</v>
      </c>
      <c r="G217" s="28">
        <f t="shared" si="21"/>
        <v>1.4483011775565127E-2</v>
      </c>
      <c r="H217" s="28">
        <f t="shared" si="16"/>
        <v>-2.0668192936942692E-2</v>
      </c>
      <c r="I217" s="28">
        <f t="shared" si="17"/>
        <v>-6.1818503776824227E-2</v>
      </c>
      <c r="J217" s="28">
        <f t="shared" si="20"/>
        <v>-1.9501526968585602E-2</v>
      </c>
    </row>
    <row r="218" spans="1:10" x14ac:dyDescent="0.25">
      <c r="A218" s="19">
        <v>39323</v>
      </c>
      <c r="B218" s="18">
        <v>29.44</v>
      </c>
      <c r="E218" s="28">
        <f t="shared" si="18"/>
        <v>7.8431774610258787E-3</v>
      </c>
      <c r="F218" s="28">
        <f t="shared" si="19"/>
        <v>-1.7508864788343226E-2</v>
      </c>
      <c r="G218" s="28">
        <f t="shared" si="21"/>
        <v>2.3368761007829617E-2</v>
      </c>
      <c r="H218" s="28">
        <f t="shared" ref="H218:H278" si="22">LN(B218/B210)</f>
        <v>-3.1759313068026179E-2</v>
      </c>
      <c r="I218" s="28">
        <f t="shared" si="17"/>
        <v>-6.907665420896518E-2</v>
      </c>
      <c r="J218" s="28">
        <f t="shared" si="20"/>
        <v>-2.53520422493691E-2</v>
      </c>
    </row>
    <row r="219" spans="1:10" x14ac:dyDescent="0.25">
      <c r="A219" s="19">
        <v>39330</v>
      </c>
      <c r="B219" s="18">
        <v>29.740000000000002</v>
      </c>
      <c r="E219" s="28">
        <f t="shared" si="18"/>
        <v>1.0138647171333613E-2</v>
      </c>
      <c r="F219" s="28">
        <f t="shared" si="19"/>
        <v>1.7981824632359398E-2</v>
      </c>
      <c r="G219" s="28">
        <f t="shared" si="21"/>
        <v>-2.6871744585595311E-2</v>
      </c>
      <c r="H219" s="28">
        <f t="shared" si="22"/>
        <v>2.3565067292786392E-3</v>
      </c>
      <c r="I219" s="28">
        <f t="shared" si="17"/>
        <v>-6.4397707592336567E-2</v>
      </c>
      <c r="J219" s="28">
        <f t="shared" si="20"/>
        <v>7.8431774610258787E-3</v>
      </c>
    </row>
    <row r="220" spans="1:10" x14ac:dyDescent="0.25">
      <c r="A220" s="19">
        <v>39337</v>
      </c>
      <c r="B220" s="18">
        <v>29.720000000000002</v>
      </c>
      <c r="E220" s="28">
        <f t="shared" si="18"/>
        <v>-6.7272118245062138E-4</v>
      </c>
      <c r="F220" s="28">
        <f t="shared" si="19"/>
        <v>9.4659259888830519E-3</v>
      </c>
      <c r="G220" s="28">
        <f t="shared" si="21"/>
        <v>-8.0429387994602978E-3</v>
      </c>
      <c r="H220" s="28">
        <f t="shared" si="22"/>
        <v>-9.0437729113593268E-3</v>
      </c>
      <c r="I220" s="28">
        <f t="shared" si="17"/>
        <v>-4.099210118184838E-2</v>
      </c>
      <c r="J220" s="28">
        <f t="shared" si="20"/>
        <v>1.0138647171333613E-2</v>
      </c>
    </row>
    <row r="221" spans="1:10" x14ac:dyDescent="0.25">
      <c r="A221" s="19">
        <v>39344</v>
      </c>
      <c r="B221" s="18">
        <v>30.310000000000002</v>
      </c>
      <c r="E221" s="28">
        <f t="shared" si="18"/>
        <v>1.9657471220153395E-2</v>
      </c>
      <c r="F221" s="28">
        <f t="shared" si="19"/>
        <v>1.8984750037702686E-2</v>
      </c>
      <c r="G221" s="28">
        <f t="shared" si="21"/>
        <v>3.6966574670062299E-2</v>
      </c>
      <c r="H221" s="28">
        <f t="shared" si="22"/>
        <v>5.1449586445627166E-2</v>
      </c>
      <c r="I221" s="28">
        <f t="shared" si="17"/>
        <v>-1.0502229774972135E-2</v>
      </c>
      <c r="J221" s="28">
        <f t="shared" si="20"/>
        <v>-6.7272118245062138E-4</v>
      </c>
    </row>
    <row r="222" spans="1:10" x14ac:dyDescent="0.25">
      <c r="A222" s="19">
        <v>39351</v>
      </c>
      <c r="B222" s="18">
        <v>31.09</v>
      </c>
      <c r="E222" s="28">
        <f t="shared" si="18"/>
        <v>2.5408533000950678E-2</v>
      </c>
      <c r="F222" s="28">
        <f t="shared" si="19"/>
        <v>4.5066004221103892E-2</v>
      </c>
      <c r="G222" s="28">
        <f t="shared" si="21"/>
        <v>5.4531930209986881E-2</v>
      </c>
      <c r="H222" s="28">
        <f t="shared" si="22"/>
        <v>7.7900691217816384E-2</v>
      </c>
      <c r="I222" s="28">
        <f t="shared" si="17"/>
        <v>3.0369680930907028E-2</v>
      </c>
      <c r="J222" s="28">
        <f t="shared" si="20"/>
        <v>1.9657471220153395E-2</v>
      </c>
    </row>
    <row r="223" spans="1:10" x14ac:dyDescent="0.25">
      <c r="A223" s="19">
        <v>39358</v>
      </c>
      <c r="B223" s="18">
        <v>30.8</v>
      </c>
      <c r="E223" s="28">
        <f t="shared" si="18"/>
        <v>-9.3715340911336431E-3</v>
      </c>
      <c r="F223" s="28">
        <f t="shared" si="19"/>
        <v>1.6036998909816885E-2</v>
      </c>
      <c r="G223" s="28">
        <f t="shared" si="21"/>
        <v>3.5021748947519735E-2</v>
      </c>
      <c r="H223" s="28">
        <f t="shared" si="22"/>
        <v>8.1500043619244077E-3</v>
      </c>
      <c r="I223" s="28">
        <f t="shared" si="17"/>
        <v>3.4013514951843675E-2</v>
      </c>
      <c r="J223" s="28">
        <f t="shared" si="20"/>
        <v>2.5408533000950678E-2</v>
      </c>
    </row>
    <row r="224" spans="1:10" x14ac:dyDescent="0.25">
      <c r="A224" s="19">
        <v>39365</v>
      </c>
      <c r="B224" s="18">
        <v>31.28</v>
      </c>
      <c r="E224" s="28">
        <f t="shared" si="18"/>
        <v>1.5464225697581553E-2</v>
      </c>
      <c r="F224" s="28">
        <f t="shared" si="19"/>
        <v>6.0926916064478389E-3</v>
      </c>
      <c r="G224" s="28">
        <f t="shared" si="21"/>
        <v>5.1158695827551802E-2</v>
      </c>
      <c r="H224" s="28">
        <f t="shared" si="22"/>
        <v>4.3115757028091679E-2</v>
      </c>
      <c r="I224" s="28">
        <f t="shared" si="17"/>
        <v>1.3518068742095522E-2</v>
      </c>
      <c r="J224" s="28">
        <f t="shared" si="20"/>
        <v>-9.3715340911336431E-3</v>
      </c>
    </row>
    <row r="225" spans="1:10" x14ac:dyDescent="0.25">
      <c r="A225" s="19">
        <v>39372</v>
      </c>
      <c r="B225" s="18">
        <v>30.78</v>
      </c>
      <c r="E225" s="28">
        <f t="shared" si="18"/>
        <v>-1.6113787266377189E-2</v>
      </c>
      <c r="F225" s="28">
        <f t="shared" si="19"/>
        <v>-6.4956156879564502E-4</v>
      </c>
      <c r="G225" s="28">
        <f t="shared" si="21"/>
        <v>1.5387437341021402E-2</v>
      </c>
      <c r="H225" s="28">
        <f t="shared" si="22"/>
        <v>5.2354012011083535E-2</v>
      </c>
      <c r="I225" s="28">
        <f t="shared" si="17"/>
        <v>3.1685819074140795E-2</v>
      </c>
      <c r="J225" s="28">
        <f t="shared" si="20"/>
        <v>1.5464225697581553E-2</v>
      </c>
    </row>
    <row r="226" spans="1:10" x14ac:dyDescent="0.25">
      <c r="A226" s="19">
        <v>39379</v>
      </c>
      <c r="B226" s="18">
        <v>31.200000000000003</v>
      </c>
      <c r="E226" s="28">
        <f t="shared" si="18"/>
        <v>1.3552966404703668E-2</v>
      </c>
      <c r="F226" s="28">
        <f t="shared" si="19"/>
        <v>-2.5608208616735924E-3</v>
      </c>
      <c r="G226" s="28">
        <f t="shared" si="21"/>
        <v>3.5318707447743744E-3</v>
      </c>
      <c r="H226" s="28">
        <f t="shared" si="22"/>
        <v>5.8063800954761331E-2</v>
      </c>
      <c r="I226" s="28">
        <f t="shared" ref="I226:I278" si="23">LN(B226/B210)</f>
        <v>2.6304487886735121E-2</v>
      </c>
      <c r="J226" s="28">
        <f t="shared" si="20"/>
        <v>-1.6113787266377189E-2</v>
      </c>
    </row>
    <row r="227" spans="1:10" x14ac:dyDescent="0.25">
      <c r="A227" s="19">
        <v>39386</v>
      </c>
      <c r="B227" s="18">
        <v>32.81</v>
      </c>
      <c r="E227" s="28">
        <f t="shared" si="18"/>
        <v>5.0315252157573633E-2</v>
      </c>
      <c r="F227" s="28">
        <f t="shared" si="19"/>
        <v>6.3868218562277118E-2</v>
      </c>
      <c r="G227" s="28">
        <f t="shared" si="21"/>
        <v>6.3218656993481559E-2</v>
      </c>
      <c r="H227" s="28">
        <f t="shared" si="22"/>
        <v>9.8240405941001183E-2</v>
      </c>
      <c r="I227" s="28">
        <f t="shared" si="23"/>
        <v>0.10059691267027983</v>
      </c>
      <c r="J227" s="28">
        <f t="shared" si="20"/>
        <v>1.3552966404703668E-2</v>
      </c>
    </row>
    <row r="228" spans="1:10" x14ac:dyDescent="0.25">
      <c r="A228" s="19">
        <v>39393</v>
      </c>
      <c r="B228" s="18">
        <v>31.830000000000002</v>
      </c>
      <c r="E228" s="28">
        <f t="shared" si="18"/>
        <v>-3.0324105679008822E-2</v>
      </c>
      <c r="F228" s="28">
        <f t="shared" si="19"/>
        <v>1.9991146478564717E-2</v>
      </c>
      <c r="G228" s="28">
        <f t="shared" si="21"/>
        <v>1.7430325616891056E-2</v>
      </c>
      <c r="H228" s="28">
        <f t="shared" si="22"/>
        <v>6.8589021444443038E-2</v>
      </c>
      <c r="I228" s="28">
        <f t="shared" si="23"/>
        <v>5.9545248533083635E-2</v>
      </c>
      <c r="J228" s="28">
        <f t="shared" si="20"/>
        <v>5.0315252157573633E-2</v>
      </c>
    </row>
    <row r="229" spans="1:10" x14ac:dyDescent="0.25">
      <c r="A229" s="19">
        <v>39400</v>
      </c>
      <c r="B229" s="18">
        <v>31.400000000000002</v>
      </c>
      <c r="E229" s="28">
        <f t="shared" si="18"/>
        <v>-1.3601348379793789E-2</v>
      </c>
      <c r="F229" s="28">
        <f t="shared" si="19"/>
        <v>-4.392545405880257E-2</v>
      </c>
      <c r="G229" s="28">
        <f t="shared" si="21"/>
        <v>1.9942764503474569E-2</v>
      </c>
      <c r="H229" s="28">
        <f t="shared" si="22"/>
        <v>3.5330201844495916E-2</v>
      </c>
      <c r="I229" s="28">
        <f t="shared" si="23"/>
        <v>8.6779788290123158E-2</v>
      </c>
      <c r="J229" s="28">
        <f t="shared" si="20"/>
        <v>-3.0324105679008822E-2</v>
      </c>
    </row>
    <row r="230" spans="1:10" x14ac:dyDescent="0.25">
      <c r="A230" s="19">
        <v>39407</v>
      </c>
      <c r="B230" s="18">
        <v>30.5</v>
      </c>
      <c r="E230" s="28">
        <f t="shared" si="18"/>
        <v>-2.9081209300841852E-2</v>
      </c>
      <c r="F230" s="28">
        <f t="shared" si="19"/>
        <v>-4.2682557680635613E-2</v>
      </c>
      <c r="G230" s="28">
        <f t="shared" si="21"/>
        <v>-2.2691411202070879E-2</v>
      </c>
      <c r="H230" s="28">
        <f t="shared" si="22"/>
        <v>-1.9159540457296474E-2</v>
      </c>
      <c r="I230" s="28">
        <f t="shared" si="23"/>
        <v>5.8741150760519945E-2</v>
      </c>
      <c r="J230" s="28">
        <f t="shared" si="20"/>
        <v>-1.3601348379793789E-2</v>
      </c>
    </row>
    <row r="231" spans="1:10" x14ac:dyDescent="0.25">
      <c r="A231" s="19">
        <v>39414</v>
      </c>
      <c r="B231" s="18">
        <v>31.220000000000002</v>
      </c>
      <c r="E231" s="28">
        <f t="shared" si="18"/>
        <v>2.3332231473920082E-2</v>
      </c>
      <c r="F231" s="28">
        <f t="shared" si="19"/>
        <v>-5.7489778269216767E-3</v>
      </c>
      <c r="G231" s="28">
        <f t="shared" si="21"/>
        <v>-4.9674431885724235E-2</v>
      </c>
      <c r="H231" s="28">
        <f t="shared" si="22"/>
        <v>1.3544225107757253E-2</v>
      </c>
      <c r="I231" s="28">
        <f t="shared" si="23"/>
        <v>2.1694229469681716E-2</v>
      </c>
      <c r="J231" s="28">
        <f t="shared" si="20"/>
        <v>-2.9081209300841852E-2</v>
      </c>
    </row>
    <row r="232" spans="1:10" x14ac:dyDescent="0.25">
      <c r="A232" s="19">
        <v>39421</v>
      </c>
      <c r="B232" s="18">
        <v>31.650000000000002</v>
      </c>
      <c r="E232" s="28">
        <f t="shared" si="18"/>
        <v>1.3679233502899244E-2</v>
      </c>
      <c r="F232" s="28">
        <f t="shared" si="19"/>
        <v>3.7011464976819231E-2</v>
      </c>
      <c r="G232" s="28">
        <f t="shared" si="21"/>
        <v>-5.6710927038162804E-3</v>
      </c>
      <c r="H232" s="28">
        <f t="shared" si="22"/>
        <v>1.1759232913074831E-2</v>
      </c>
      <c r="I232" s="28">
        <f t="shared" si="23"/>
        <v>5.4874989941166581E-2</v>
      </c>
      <c r="J232" s="28">
        <f t="shared" si="20"/>
        <v>2.3332231473920082E-2</v>
      </c>
    </row>
    <row r="233" spans="1:10" x14ac:dyDescent="0.25">
      <c r="A233" s="19">
        <v>39428</v>
      </c>
      <c r="B233" s="18">
        <v>32.020000000000003</v>
      </c>
      <c r="E233" s="28">
        <f t="shared" si="18"/>
        <v>1.1622558978383516E-2</v>
      </c>
      <c r="F233" s="28">
        <f t="shared" si="19"/>
        <v>2.5301792481282632E-2</v>
      </c>
      <c r="G233" s="28">
        <f t="shared" si="21"/>
        <v>1.955281465436105E-2</v>
      </c>
      <c r="H233" s="28">
        <f t="shared" si="22"/>
        <v>3.9495579157835567E-2</v>
      </c>
      <c r="I233" s="28">
        <f t="shared" si="23"/>
        <v>9.1849591168919109E-2</v>
      </c>
      <c r="J233" s="28">
        <f t="shared" si="20"/>
        <v>1.3679233502899244E-2</v>
      </c>
    </row>
    <row r="234" spans="1:10" x14ac:dyDescent="0.25">
      <c r="A234" s="19">
        <v>39435</v>
      </c>
      <c r="B234" s="18">
        <v>30.970000000000002</v>
      </c>
      <c r="E234" s="28">
        <f t="shared" si="18"/>
        <v>-3.3341713583457208E-2</v>
      </c>
      <c r="F234" s="28">
        <f t="shared" si="19"/>
        <v>-2.1719154605073804E-2</v>
      </c>
      <c r="G234" s="28">
        <f t="shared" si="21"/>
        <v>1.5292310371745605E-2</v>
      </c>
      <c r="H234" s="28">
        <f t="shared" si="22"/>
        <v>-7.3991008303252196E-3</v>
      </c>
      <c r="I234" s="28">
        <f t="shared" si="23"/>
        <v>5.0664700124435871E-2</v>
      </c>
      <c r="J234" s="28">
        <f t="shared" si="20"/>
        <v>1.1622558978383516E-2</v>
      </c>
    </row>
    <row r="235" spans="1:10" x14ac:dyDescent="0.25">
      <c r="A235" s="19">
        <v>39442</v>
      </c>
      <c r="B235" s="18">
        <v>30.740000000000002</v>
      </c>
      <c r="E235" s="28">
        <f t="shared" si="18"/>
        <v>-7.4542558746616798E-3</v>
      </c>
      <c r="F235" s="28">
        <f t="shared" si="19"/>
        <v>-4.0795969458118878E-2</v>
      </c>
      <c r="G235" s="28">
        <f t="shared" si="21"/>
        <v>-1.5494176976836232E-2</v>
      </c>
      <c r="H235" s="28">
        <f t="shared" si="22"/>
        <v>-6.5168608862560484E-2</v>
      </c>
      <c r="I235" s="28">
        <f t="shared" si="23"/>
        <v>3.3071797078440796E-2</v>
      </c>
      <c r="J235" s="28">
        <f t="shared" si="20"/>
        <v>-3.3341713583457208E-2</v>
      </c>
    </row>
    <row r="236" spans="1:10" x14ac:dyDescent="0.25">
      <c r="A236" s="19">
        <v>39449</v>
      </c>
      <c r="B236" s="18">
        <v>30.57</v>
      </c>
      <c r="E236" s="28">
        <f t="shared" si="18"/>
        <v>-5.5456022077067573E-3</v>
      </c>
      <c r="F236" s="28">
        <f t="shared" si="19"/>
        <v>-1.299985808236832E-2</v>
      </c>
      <c r="G236" s="28">
        <f t="shared" si="21"/>
        <v>-3.4719012687442076E-2</v>
      </c>
      <c r="H236" s="28">
        <f t="shared" si="22"/>
        <v>-4.039010539125832E-2</v>
      </c>
      <c r="I236" s="28">
        <f t="shared" si="23"/>
        <v>2.8198916053184621E-2</v>
      </c>
      <c r="J236" s="28">
        <f t="shared" si="20"/>
        <v>-7.4542558746616798E-3</v>
      </c>
    </row>
    <row r="237" spans="1:10" x14ac:dyDescent="0.25">
      <c r="A237" s="19">
        <v>39456</v>
      </c>
      <c r="B237" s="18">
        <v>31.220000000000002</v>
      </c>
      <c r="E237" s="28">
        <f t="shared" si="18"/>
        <v>2.1039779184542987E-2</v>
      </c>
      <c r="F237" s="28">
        <f t="shared" si="19"/>
        <v>1.5494176976836275E-2</v>
      </c>
      <c r="G237" s="28">
        <f t="shared" si="21"/>
        <v>-2.5301792481282684E-2</v>
      </c>
      <c r="H237" s="28">
        <f t="shared" si="22"/>
        <v>-5.7489778269216767E-3</v>
      </c>
      <c r="I237" s="28">
        <f t="shared" si="23"/>
        <v>2.9581224017574133E-2</v>
      </c>
      <c r="J237" s="28">
        <f t="shared" si="20"/>
        <v>-5.5456022077067573E-3</v>
      </c>
    </row>
    <row r="238" spans="1:10" x14ac:dyDescent="0.25">
      <c r="A238" s="19">
        <v>39463</v>
      </c>
      <c r="B238" s="18">
        <v>31.080000000000002</v>
      </c>
      <c r="E238" s="28">
        <f t="shared" si="18"/>
        <v>-4.4943895878393264E-3</v>
      </c>
      <c r="F238" s="28">
        <f t="shared" si="19"/>
        <v>1.6545389596703656E-2</v>
      </c>
      <c r="G238" s="28">
        <f t="shared" si="21"/>
        <v>3.5455315143352686E-3</v>
      </c>
      <c r="H238" s="28">
        <f t="shared" si="22"/>
        <v>1.8837841886080869E-2</v>
      </c>
      <c r="I238" s="28">
        <f t="shared" si="23"/>
        <v>-3.2169857121564389E-4</v>
      </c>
      <c r="J238" s="28">
        <f t="shared" si="20"/>
        <v>2.1039779184542987E-2</v>
      </c>
    </row>
    <row r="239" spans="1:10" x14ac:dyDescent="0.25">
      <c r="A239" s="19">
        <v>39470</v>
      </c>
      <c r="B239" s="18">
        <v>28.110000000000003</v>
      </c>
      <c r="E239" s="28">
        <f t="shared" si="18"/>
        <v>-0.10043914058100616</v>
      </c>
      <c r="F239" s="28">
        <f t="shared" si="19"/>
        <v>-0.10493353016884549</v>
      </c>
      <c r="G239" s="28">
        <f t="shared" si="21"/>
        <v>-8.9439353192009255E-2</v>
      </c>
      <c r="H239" s="28">
        <f t="shared" si="22"/>
        <v>-0.10493353016884549</v>
      </c>
      <c r="I239" s="28">
        <f t="shared" si="23"/>
        <v>-9.1389305061088194E-2</v>
      </c>
      <c r="J239" s="28">
        <f t="shared" si="20"/>
        <v>-4.4943895878393264E-3</v>
      </c>
    </row>
    <row r="240" spans="1:10" x14ac:dyDescent="0.25">
      <c r="A240" s="19">
        <v>39477</v>
      </c>
      <c r="B240" s="18">
        <v>28.43</v>
      </c>
      <c r="E240" s="28">
        <f t="shared" si="18"/>
        <v>1.13195407444677E-2</v>
      </c>
      <c r="F240" s="28">
        <f t="shared" si="19"/>
        <v>-8.9119599836538319E-2</v>
      </c>
      <c r="G240" s="28">
        <f t="shared" si="21"/>
        <v>-7.2574210239834749E-2</v>
      </c>
      <c r="H240" s="28">
        <f t="shared" si="22"/>
        <v>-0.10729322292727679</v>
      </c>
      <c r="I240" s="28">
        <f t="shared" si="23"/>
        <v>-9.5533990014201917E-2</v>
      </c>
      <c r="J240" s="28">
        <f t="shared" si="20"/>
        <v>-0.10043914058100616</v>
      </c>
    </row>
    <row r="241" spans="1:10" x14ac:dyDescent="0.25">
      <c r="A241" s="19">
        <v>39484</v>
      </c>
      <c r="B241" s="18">
        <v>28.150000000000002</v>
      </c>
      <c r="E241" s="28">
        <f t="shared" si="18"/>
        <v>-9.8975710772088998E-3</v>
      </c>
      <c r="F241" s="28">
        <f t="shared" si="19"/>
        <v>1.4219696672588241E-3</v>
      </c>
      <c r="G241" s="28">
        <f t="shared" si="21"/>
        <v>-0.10351156050158666</v>
      </c>
      <c r="H241" s="28">
        <f t="shared" si="22"/>
        <v>-0.12881335298286931</v>
      </c>
      <c r="I241" s="28">
        <f t="shared" si="23"/>
        <v>-8.9317773825033683E-2</v>
      </c>
      <c r="J241" s="28">
        <f t="shared" si="20"/>
        <v>1.13195407444677E-2</v>
      </c>
    </row>
    <row r="242" spans="1:10" x14ac:dyDescent="0.25">
      <c r="A242" s="19">
        <v>39491</v>
      </c>
      <c r="B242" s="18">
        <v>27.900000000000002</v>
      </c>
      <c r="E242" s="28">
        <f t="shared" si="18"/>
        <v>-8.9206657583794889E-3</v>
      </c>
      <c r="F242" s="28">
        <f t="shared" si="19"/>
        <v>-1.8818236835588344E-2</v>
      </c>
      <c r="G242" s="28">
        <f t="shared" si="21"/>
        <v>-0.10793783667212677</v>
      </c>
      <c r="H242" s="28">
        <f t="shared" si="22"/>
        <v>-0.10439230515779152</v>
      </c>
      <c r="I242" s="28">
        <f t="shared" si="23"/>
        <v>-0.11179140598811681</v>
      </c>
      <c r="J242" s="28">
        <f t="shared" si="20"/>
        <v>-9.8975710772088998E-3</v>
      </c>
    </row>
    <row r="243" spans="1:10" x14ac:dyDescent="0.25">
      <c r="A243" s="19">
        <v>39498</v>
      </c>
      <c r="B243" s="18">
        <v>28.130000000000003</v>
      </c>
      <c r="E243" s="28">
        <f t="shared" si="18"/>
        <v>8.2099336744455142E-3</v>
      </c>
      <c r="F243" s="28">
        <f t="shared" si="19"/>
        <v>-7.1073208393393754E-4</v>
      </c>
      <c r="G243" s="28">
        <f t="shared" si="21"/>
        <v>7.1123758332494345E-4</v>
      </c>
      <c r="H243" s="28">
        <f t="shared" si="22"/>
        <v>-8.8728115608684308E-2</v>
      </c>
      <c r="I243" s="28">
        <f t="shared" si="23"/>
        <v>-0.15389672447124478</v>
      </c>
      <c r="J243" s="28">
        <f t="shared" si="20"/>
        <v>-8.9206657583794889E-3</v>
      </c>
    </row>
    <row r="244" spans="1:10" x14ac:dyDescent="0.25">
      <c r="A244" s="19">
        <v>39505</v>
      </c>
      <c r="B244" s="18">
        <v>28.970000000000002</v>
      </c>
      <c r="E244" s="28">
        <f t="shared" si="18"/>
        <v>2.9424189279493498E-2</v>
      </c>
      <c r="F244" s="28">
        <f t="shared" si="19"/>
        <v>3.7634122953938996E-2</v>
      </c>
      <c r="G244" s="28">
        <f t="shared" si="21"/>
        <v>1.8815886118350816E-2</v>
      </c>
      <c r="H244" s="28">
        <f t="shared" si="22"/>
        <v>-5.375832412148409E-2</v>
      </c>
      <c r="I244" s="28">
        <f t="shared" si="23"/>
        <v>-9.4148429512742438E-2</v>
      </c>
      <c r="J244" s="28">
        <f t="shared" si="20"/>
        <v>8.2099336744455142E-3</v>
      </c>
    </row>
    <row r="245" spans="1:10" x14ac:dyDescent="0.25">
      <c r="A245" s="19">
        <v>39512</v>
      </c>
      <c r="B245" s="18">
        <v>28.37</v>
      </c>
      <c r="E245" s="28">
        <f t="shared" si="18"/>
        <v>-2.0928562960499105E-2</v>
      </c>
      <c r="F245" s="28">
        <f t="shared" si="19"/>
        <v>8.4956263189944845E-3</v>
      </c>
      <c r="G245" s="28">
        <f t="shared" si="21"/>
        <v>7.7848942350604812E-3</v>
      </c>
      <c r="H245" s="28">
        <f t="shared" si="22"/>
        <v>-9.5726666266526039E-2</v>
      </c>
      <c r="I245" s="28">
        <f t="shared" si="23"/>
        <v>-0.10147564409344774</v>
      </c>
      <c r="J245" s="28">
        <f t="shared" si="20"/>
        <v>2.9424189279493498E-2</v>
      </c>
    </row>
    <row r="246" spans="1:10" x14ac:dyDescent="0.25">
      <c r="A246" s="19">
        <v>39519</v>
      </c>
      <c r="B246" s="18">
        <v>28</v>
      </c>
      <c r="E246" s="28">
        <f t="shared" si="18"/>
        <v>-1.3127738645556145E-2</v>
      </c>
      <c r="F246" s="28">
        <f t="shared" si="19"/>
        <v>-3.4056301606055182E-2</v>
      </c>
      <c r="G246" s="28">
        <f t="shared" si="21"/>
        <v>3.5778213478839024E-3</v>
      </c>
      <c r="H246" s="28">
        <f t="shared" si="22"/>
        <v>-0.10436001532424288</v>
      </c>
      <c r="I246" s="28">
        <f t="shared" si="23"/>
        <v>-8.5522173438162E-2</v>
      </c>
      <c r="J246" s="28">
        <f t="shared" si="20"/>
        <v>-2.0928562960499105E-2</v>
      </c>
    </row>
    <row r="247" spans="1:10" x14ac:dyDescent="0.25">
      <c r="A247" s="19">
        <v>39526</v>
      </c>
      <c r="B247" s="18">
        <v>27.450000000000003</v>
      </c>
      <c r="E247" s="28">
        <f t="shared" si="18"/>
        <v>-1.9838342219664216E-2</v>
      </c>
      <c r="F247" s="28">
        <f t="shared" si="19"/>
        <v>-3.2966080865220224E-2</v>
      </c>
      <c r="G247" s="28">
        <f t="shared" si="21"/>
        <v>-2.4470454546225838E-2</v>
      </c>
      <c r="H247" s="28">
        <f t="shared" si="22"/>
        <v>-2.375921696290088E-2</v>
      </c>
      <c r="I247" s="28">
        <f t="shared" si="23"/>
        <v>-0.12869274713174636</v>
      </c>
      <c r="J247" s="28">
        <f t="shared" si="20"/>
        <v>-1.3127738645556145E-2</v>
      </c>
    </row>
    <row r="248" spans="1:10" x14ac:dyDescent="0.25">
      <c r="A248" s="19">
        <v>39533</v>
      </c>
      <c r="B248" s="18">
        <v>28.1</v>
      </c>
      <c r="E248" s="28">
        <f t="shared" si="18"/>
        <v>2.3403408384160395E-2</v>
      </c>
      <c r="F248" s="28">
        <f t="shared" si="19"/>
        <v>3.5650661644961446E-3</v>
      </c>
      <c r="G248" s="28">
        <f t="shared" si="21"/>
        <v>-3.0491235441558941E-2</v>
      </c>
      <c r="H248" s="28">
        <f t="shared" si="22"/>
        <v>-1.1675349323208297E-2</v>
      </c>
      <c r="I248" s="28">
        <f t="shared" si="23"/>
        <v>-0.11896857225048513</v>
      </c>
      <c r="J248" s="28">
        <f t="shared" si="20"/>
        <v>-1.9838342219664216E-2</v>
      </c>
    </row>
    <row r="249" spans="1:10" x14ac:dyDescent="0.25">
      <c r="A249" s="19">
        <v>39540</v>
      </c>
      <c r="B249" s="18">
        <v>28.990000000000002</v>
      </c>
      <c r="E249" s="28">
        <f t="shared" si="18"/>
        <v>3.1181366593864085E-2</v>
      </c>
      <c r="F249" s="28">
        <f t="shared" si="19"/>
        <v>5.4584774978024365E-2</v>
      </c>
      <c r="G249" s="28">
        <f t="shared" si="21"/>
        <v>2.1618694112804142E-2</v>
      </c>
      <c r="H249" s="28">
        <f t="shared" si="22"/>
        <v>2.9403588347864676E-2</v>
      </c>
      <c r="I249" s="28">
        <f t="shared" si="23"/>
        <v>-9.9409764635004491E-2</v>
      </c>
      <c r="J249" s="28">
        <f t="shared" si="20"/>
        <v>2.3403408384160395E-2</v>
      </c>
    </row>
    <row r="250" spans="1:10" x14ac:dyDescent="0.25">
      <c r="A250" s="19">
        <v>39547</v>
      </c>
      <c r="B250" s="18">
        <v>29.23</v>
      </c>
      <c r="E250" s="28">
        <f t="shared" si="18"/>
        <v>8.244636189590298E-3</v>
      </c>
      <c r="F250" s="28">
        <f t="shared" si="19"/>
        <v>3.9426002783454372E-2</v>
      </c>
      <c r="G250" s="28">
        <f t="shared" si="21"/>
        <v>4.2991068947950753E-2</v>
      </c>
      <c r="H250" s="28">
        <f t="shared" si="22"/>
        <v>4.6568890295834643E-2</v>
      </c>
      <c r="I250" s="28">
        <f t="shared" si="23"/>
        <v>-5.7823414861956912E-2</v>
      </c>
      <c r="J250" s="28">
        <f t="shared" si="20"/>
        <v>3.1181366593864085E-2</v>
      </c>
    </row>
    <row r="251" spans="1:10" x14ac:dyDescent="0.25">
      <c r="A251" s="19">
        <v>39554</v>
      </c>
      <c r="B251" s="18">
        <v>28.76</v>
      </c>
      <c r="E251" s="28">
        <f t="shared" si="18"/>
        <v>-1.6210046270308542E-2</v>
      </c>
      <c r="F251" s="28">
        <f t="shared" si="19"/>
        <v>-7.9654100807181761E-3</v>
      </c>
      <c r="G251" s="28">
        <f t="shared" si="21"/>
        <v>4.6619364897306323E-2</v>
      </c>
      <c r="H251" s="28">
        <f t="shared" si="22"/>
        <v>2.2148910351080367E-2</v>
      </c>
      <c r="I251" s="28">
        <f t="shared" si="23"/>
        <v>-6.6579205257603885E-2</v>
      </c>
      <c r="J251" s="28">
        <f t="shared" si="20"/>
        <v>8.244636189590298E-3</v>
      </c>
    </row>
    <row r="252" spans="1:10" x14ac:dyDescent="0.25">
      <c r="A252" s="19">
        <v>39561</v>
      </c>
      <c r="B252" s="18">
        <v>28.78</v>
      </c>
      <c r="E252" s="28">
        <f t="shared" si="18"/>
        <v>6.9516860637570358E-4</v>
      </c>
      <c r="F252" s="28">
        <f t="shared" si="19"/>
        <v>-1.5514877663932777E-2</v>
      </c>
      <c r="G252" s="28">
        <f t="shared" si="21"/>
        <v>2.3911125119521558E-2</v>
      </c>
      <c r="H252" s="28">
        <f t="shared" si="22"/>
        <v>-6.5801103220372971E-3</v>
      </c>
      <c r="I252" s="28">
        <f t="shared" si="23"/>
        <v>-6.0338434443521355E-2</v>
      </c>
      <c r="J252" s="28">
        <f t="shared" si="20"/>
        <v>-1.6210046270308542E-2</v>
      </c>
    </row>
    <row r="253" spans="1:10" x14ac:dyDescent="0.25">
      <c r="A253" s="19">
        <v>39568</v>
      </c>
      <c r="B253" s="18">
        <v>28.540000000000003</v>
      </c>
      <c r="E253" s="28">
        <f t="shared" si="18"/>
        <v>-8.3740894105314E-3</v>
      </c>
      <c r="F253" s="28">
        <f t="shared" si="19"/>
        <v>-7.6789208041555318E-3</v>
      </c>
      <c r="G253" s="28">
        <f t="shared" si="21"/>
        <v>-1.5644330884873769E-2</v>
      </c>
      <c r="H253" s="28">
        <f t="shared" si="22"/>
        <v>5.974363227930427E-3</v>
      </c>
      <c r="I253" s="28">
        <f t="shared" si="23"/>
        <v>-8.9752303038595591E-2</v>
      </c>
      <c r="J253" s="28">
        <f t="shared" si="20"/>
        <v>6.9516860637570358E-4</v>
      </c>
    </row>
    <row r="254" spans="1:10" x14ac:dyDescent="0.25">
      <c r="A254" s="19">
        <v>39575</v>
      </c>
      <c r="B254" s="18">
        <v>28.42</v>
      </c>
      <c r="E254" s="28">
        <f t="shared" si="18"/>
        <v>-4.2134893797357601E-3</v>
      </c>
      <c r="F254" s="28">
        <f t="shared" si="19"/>
        <v>-1.2587578790267178E-2</v>
      </c>
      <c r="G254" s="28">
        <f t="shared" si="21"/>
        <v>-2.8102456454199995E-2</v>
      </c>
      <c r="H254" s="28">
        <f t="shared" si="22"/>
        <v>1.4888612493750777E-2</v>
      </c>
      <c r="I254" s="28">
        <f t="shared" si="23"/>
        <v>-8.9471402830492125E-2</v>
      </c>
      <c r="J254" s="28">
        <f t="shared" si="20"/>
        <v>-8.3740894105314E-3</v>
      </c>
    </row>
    <row r="255" spans="1:10" x14ac:dyDescent="0.25">
      <c r="A255" s="19">
        <v>39582</v>
      </c>
      <c r="B255" s="18">
        <v>28.23</v>
      </c>
      <c r="E255" s="28">
        <f t="shared" si="18"/>
        <v>-6.7078804035566207E-3</v>
      </c>
      <c r="F255" s="28">
        <f t="shared" si="19"/>
        <v>-1.0921369783292527E-2</v>
      </c>
      <c r="G255" s="28">
        <f t="shared" si="21"/>
        <v>-1.860029058744803E-2</v>
      </c>
      <c r="H255" s="28">
        <f t="shared" si="22"/>
        <v>2.8019074309858265E-2</v>
      </c>
      <c r="I255" s="28">
        <f t="shared" si="23"/>
        <v>4.2598573469572873E-3</v>
      </c>
      <c r="J255" s="28">
        <f t="shared" si="20"/>
        <v>-4.2134893797357601E-3</v>
      </c>
    </row>
    <row r="256" spans="1:10" x14ac:dyDescent="0.25">
      <c r="A256" s="19">
        <v>39589</v>
      </c>
      <c r="B256" s="18">
        <v>26.720000000000002</v>
      </c>
      <c r="E256" s="28">
        <f t="shared" si="18"/>
        <v>-5.4972893596952947E-2</v>
      </c>
      <c r="F256" s="28">
        <f t="shared" si="19"/>
        <v>-6.1680774000509572E-2</v>
      </c>
      <c r="G256" s="28">
        <f t="shared" si="21"/>
        <v>-7.426835279077669E-2</v>
      </c>
      <c r="H256" s="28">
        <f t="shared" si="22"/>
        <v>-5.0357227671255007E-2</v>
      </c>
      <c r="I256" s="28">
        <f t="shared" si="23"/>
        <v>-6.2032576994463337E-2</v>
      </c>
      <c r="J256" s="28">
        <f t="shared" si="20"/>
        <v>-6.7078804035566207E-3</v>
      </c>
    </row>
    <row r="257" spans="1:10" x14ac:dyDescent="0.25">
      <c r="A257" s="19">
        <v>39596</v>
      </c>
      <c r="B257" s="18">
        <v>26.5</v>
      </c>
      <c r="E257" s="28">
        <f t="shared" si="18"/>
        <v>-8.267615676268587E-3</v>
      </c>
      <c r="F257" s="28">
        <f t="shared" si="19"/>
        <v>-6.3240509273221487E-2</v>
      </c>
      <c r="G257" s="28">
        <f t="shared" si="21"/>
        <v>-7.416187905651396E-2</v>
      </c>
      <c r="H257" s="28">
        <f t="shared" si="22"/>
        <v>-8.9806209941387702E-2</v>
      </c>
      <c r="I257" s="28">
        <f t="shared" si="23"/>
        <v>-6.0402621593522915E-2</v>
      </c>
      <c r="J257" s="28">
        <f t="shared" si="20"/>
        <v>-5.4972893596952947E-2</v>
      </c>
    </row>
    <row r="258" spans="1:10" x14ac:dyDescent="0.25">
      <c r="A258" s="19">
        <v>39603</v>
      </c>
      <c r="B258" s="18">
        <v>26.66</v>
      </c>
      <c r="E258" s="28">
        <f t="shared" si="18"/>
        <v>6.0195817583861286E-3</v>
      </c>
      <c r="F258" s="28">
        <f t="shared" si="19"/>
        <v>-2.2480339178824532E-3</v>
      </c>
      <c r="G258" s="28">
        <f t="shared" si="21"/>
        <v>-6.3928807918391978E-2</v>
      </c>
      <c r="H258" s="28">
        <f t="shared" si="22"/>
        <v>-9.2031264372591931E-2</v>
      </c>
      <c r="I258" s="28">
        <f t="shared" si="23"/>
        <v>-4.5462374076757399E-2</v>
      </c>
      <c r="J258" s="28">
        <f t="shared" si="20"/>
        <v>-8.267615676268587E-3</v>
      </c>
    </row>
    <row r="259" spans="1:10" x14ac:dyDescent="0.25">
      <c r="A259" s="19">
        <v>39610</v>
      </c>
      <c r="B259" s="18">
        <v>25.85</v>
      </c>
      <c r="E259" s="28">
        <f t="shared" si="18"/>
        <v>-3.0853713796124459E-2</v>
      </c>
      <c r="F259" s="28">
        <f t="shared" si="19"/>
        <v>-2.483413203773838E-2</v>
      </c>
      <c r="G259" s="28">
        <f t="shared" si="21"/>
        <v>-8.8074641310959767E-2</v>
      </c>
      <c r="H259" s="28">
        <f t="shared" si="22"/>
        <v>-0.10667493189840775</v>
      </c>
      <c r="I259" s="28">
        <f t="shared" si="23"/>
        <v>-8.4526021547327426E-2</v>
      </c>
      <c r="J259" s="28">
        <f t="shared" si="20"/>
        <v>6.0195817583861286E-3</v>
      </c>
    </row>
    <row r="260" spans="1:10" x14ac:dyDescent="0.25">
      <c r="A260" s="19">
        <v>39617</v>
      </c>
      <c r="B260" s="18">
        <v>25.130000000000003</v>
      </c>
      <c r="E260" s="28">
        <f t="shared" si="18"/>
        <v>-2.8248249398937327E-2</v>
      </c>
      <c r="F260" s="28">
        <f t="shared" si="19"/>
        <v>-5.9101963195061682E-2</v>
      </c>
      <c r="G260" s="28">
        <f t="shared" si="21"/>
        <v>-6.1349997112944199E-2</v>
      </c>
      <c r="H260" s="28">
        <f t="shared" si="22"/>
        <v>-0.13561834990372085</v>
      </c>
      <c r="I260" s="28">
        <f t="shared" si="23"/>
        <v>-0.14219846022575816</v>
      </c>
      <c r="J260" s="28">
        <f t="shared" si="20"/>
        <v>-3.0853713796124459E-2</v>
      </c>
    </row>
    <row r="261" spans="1:10" x14ac:dyDescent="0.25">
      <c r="A261" s="19">
        <v>39624</v>
      </c>
      <c r="B261" s="18">
        <v>24.66</v>
      </c>
      <c r="E261" s="28">
        <f t="shared" si="18"/>
        <v>-1.8879853819302638E-2</v>
      </c>
      <c r="F261" s="28">
        <f t="shared" si="19"/>
        <v>-4.7128103218239903E-2</v>
      </c>
      <c r="G261" s="28">
        <f t="shared" si="21"/>
        <v>-7.1962235255978224E-2</v>
      </c>
      <c r="H261" s="28">
        <f t="shared" si="22"/>
        <v>-0.1461241143124922</v>
      </c>
      <c r="I261" s="28">
        <f t="shared" si="23"/>
        <v>-0.14014975108456171</v>
      </c>
      <c r="J261" s="28">
        <f t="shared" si="20"/>
        <v>-2.8248249398937327E-2</v>
      </c>
    </row>
    <row r="262" spans="1:10" x14ac:dyDescent="0.25">
      <c r="A262" s="19">
        <v>39631</v>
      </c>
      <c r="B262" s="18">
        <v>24.1</v>
      </c>
      <c r="E262" s="28">
        <f t="shared" si="18"/>
        <v>-2.2970657239588823E-2</v>
      </c>
      <c r="F262" s="28">
        <f t="shared" si="19"/>
        <v>-4.1850511058891565E-2</v>
      </c>
      <c r="G262" s="28">
        <f t="shared" si="21"/>
        <v>-0.10095247425395321</v>
      </c>
      <c r="H262" s="28">
        <f t="shared" si="22"/>
        <v>-0.16488128217234527</v>
      </c>
      <c r="I262" s="28">
        <f t="shared" si="23"/>
        <v>-0.14999266967859456</v>
      </c>
      <c r="J262" s="28">
        <f t="shared" si="20"/>
        <v>-1.8879853819302638E-2</v>
      </c>
    </row>
    <row r="263" spans="1:10" x14ac:dyDescent="0.25">
      <c r="A263" s="19">
        <v>39638</v>
      </c>
      <c r="B263" s="18">
        <v>23.700000000000003</v>
      </c>
      <c r="E263" s="28">
        <f t="shared" si="18"/>
        <v>-1.673679235552375E-2</v>
      </c>
      <c r="F263" s="28">
        <f t="shared" si="19"/>
        <v>-3.9707449595112576E-2</v>
      </c>
      <c r="G263" s="28">
        <f t="shared" si="21"/>
        <v>-8.6835552813352604E-2</v>
      </c>
      <c r="H263" s="28">
        <f t="shared" si="22"/>
        <v>-0.17491019412431236</v>
      </c>
      <c r="I263" s="28">
        <f t="shared" si="23"/>
        <v>-0.14689111981445419</v>
      </c>
      <c r="J263" s="28">
        <f t="shared" si="20"/>
        <v>-2.2970657239588823E-2</v>
      </c>
    </row>
    <row r="264" spans="1:10" x14ac:dyDescent="0.25">
      <c r="A264" s="19">
        <v>39645</v>
      </c>
      <c r="B264" s="18">
        <v>22.44</v>
      </c>
      <c r="E264" s="28">
        <f t="shared" si="18"/>
        <v>-5.4629967486589999E-2</v>
      </c>
      <c r="F264" s="28">
        <f t="shared" si="19"/>
        <v>-7.1366759842113714E-2</v>
      </c>
      <c r="G264" s="28">
        <f t="shared" si="21"/>
        <v>-0.11321727090100533</v>
      </c>
      <c r="H264" s="28">
        <f t="shared" si="22"/>
        <v>-0.17456726801394951</v>
      </c>
      <c r="I264" s="28">
        <f t="shared" si="23"/>
        <v>-0.22492449568520456</v>
      </c>
      <c r="J264" s="28">
        <f t="shared" si="20"/>
        <v>-1.673679235552375E-2</v>
      </c>
    </row>
    <row r="265" spans="1:10" x14ac:dyDescent="0.25">
      <c r="A265" s="19">
        <v>39652</v>
      </c>
      <c r="B265" s="18">
        <v>23.26</v>
      </c>
      <c r="E265" s="28">
        <f t="shared" si="18"/>
        <v>3.5890066436022869E-2</v>
      </c>
      <c r="F265" s="28">
        <f t="shared" si="19"/>
        <v>-1.87399010505672E-2</v>
      </c>
      <c r="G265" s="28">
        <f t="shared" si="21"/>
        <v>-5.8447350645679838E-2</v>
      </c>
      <c r="H265" s="28">
        <f t="shared" si="22"/>
        <v>-0.13040958590165808</v>
      </c>
      <c r="I265" s="28">
        <f t="shared" si="23"/>
        <v>-0.22021579584304574</v>
      </c>
      <c r="J265" s="28">
        <f t="shared" si="20"/>
        <v>-5.4629967486589999E-2</v>
      </c>
    </row>
    <row r="266" spans="1:10" x14ac:dyDescent="0.25">
      <c r="A266" s="19">
        <v>39659</v>
      </c>
      <c r="B266" s="18">
        <v>22.61</v>
      </c>
      <c r="E266" s="28">
        <f t="shared" si="18"/>
        <v>-2.8342860800639927E-2</v>
      </c>
      <c r="F266" s="28">
        <f t="shared" si="19"/>
        <v>7.5472056353829038E-3</v>
      </c>
      <c r="G266" s="28">
        <f t="shared" si="21"/>
        <v>-6.3819554206730952E-2</v>
      </c>
      <c r="H266" s="28">
        <f t="shared" si="22"/>
        <v>-0.16477202846068417</v>
      </c>
      <c r="I266" s="28">
        <f t="shared" si="23"/>
        <v>-0.25680329283327608</v>
      </c>
      <c r="J266" s="28">
        <f t="shared" si="20"/>
        <v>3.5890066436022869E-2</v>
      </c>
    </row>
    <row r="267" spans="1:10" x14ac:dyDescent="0.25">
      <c r="A267" s="19">
        <v>39666</v>
      </c>
      <c r="B267" s="18">
        <v>23.02</v>
      </c>
      <c r="E267" s="28">
        <f t="shared" si="18"/>
        <v>1.7971117003858034E-2</v>
      </c>
      <c r="F267" s="28">
        <f t="shared" si="19"/>
        <v>-1.0371743796781824E-2</v>
      </c>
      <c r="G267" s="28">
        <f t="shared" si="21"/>
        <v>-2.9111644847349037E-2</v>
      </c>
      <c r="H267" s="28">
        <f t="shared" si="22"/>
        <v>-0.11594719766070163</v>
      </c>
      <c r="I267" s="28">
        <f t="shared" si="23"/>
        <v>-0.2226221295591094</v>
      </c>
      <c r="J267" s="28">
        <f t="shared" si="20"/>
        <v>-2.8342860800639927E-2</v>
      </c>
    </row>
    <row r="268" spans="1:10" x14ac:dyDescent="0.25">
      <c r="A268" s="19">
        <v>39673</v>
      </c>
      <c r="B268" s="18">
        <v>23.01</v>
      </c>
      <c r="E268" s="28">
        <f t="shared" si="18"/>
        <v>-4.3449924646199808E-4</v>
      </c>
      <c r="F268" s="28">
        <f t="shared" si="19"/>
        <v>1.7536617757396109E-2</v>
      </c>
      <c r="G268" s="28">
        <f t="shared" si="21"/>
        <v>2.5083823392778933E-2</v>
      </c>
      <c r="H268" s="28">
        <f t="shared" si="22"/>
        <v>-8.8133447508226354E-2</v>
      </c>
      <c r="I268" s="28">
        <f t="shared" si="23"/>
        <v>-0.22375179741194717</v>
      </c>
      <c r="J268" s="28">
        <f t="shared" si="20"/>
        <v>1.7971117003858034E-2</v>
      </c>
    </row>
    <row r="269" spans="1:10" x14ac:dyDescent="0.25">
      <c r="A269" s="19">
        <v>39680</v>
      </c>
      <c r="B269" s="18">
        <v>22.51</v>
      </c>
      <c r="E269" s="28">
        <f t="shared" si="18"/>
        <v>-2.1969249128633631E-2</v>
      </c>
      <c r="F269" s="28">
        <f t="shared" si="19"/>
        <v>-2.240374837509566E-2</v>
      </c>
      <c r="G269" s="28">
        <f t="shared" si="21"/>
        <v>-3.2775492171877502E-2</v>
      </c>
      <c r="H269" s="28">
        <f t="shared" si="22"/>
        <v>-9.1222842817557354E-2</v>
      </c>
      <c r="I269" s="28">
        <f t="shared" si="23"/>
        <v>-0.23734695713004955</v>
      </c>
      <c r="J269" s="28">
        <f t="shared" si="20"/>
        <v>-4.3449924646199808E-4</v>
      </c>
    </row>
    <row r="270" spans="1:10" x14ac:dyDescent="0.25">
      <c r="A270" s="19">
        <v>39687</v>
      </c>
      <c r="B270" s="18">
        <v>22.27</v>
      </c>
      <c r="E270" s="28">
        <f t="shared" si="18"/>
        <v>-1.071917364936468E-2</v>
      </c>
      <c r="F270" s="28">
        <f t="shared" si="19"/>
        <v>-3.2688422777998355E-2</v>
      </c>
      <c r="G270" s="28">
        <f t="shared" si="21"/>
        <v>-1.515180502060222E-2</v>
      </c>
      <c r="H270" s="28">
        <f t="shared" si="22"/>
        <v>-7.8971359227333129E-2</v>
      </c>
      <c r="I270" s="28">
        <f t="shared" si="23"/>
        <v>-0.24385264139967838</v>
      </c>
      <c r="J270" s="28">
        <f t="shared" si="20"/>
        <v>-2.1969249128633631E-2</v>
      </c>
    </row>
    <row r="271" spans="1:10" x14ac:dyDescent="0.25">
      <c r="A271" s="19">
        <v>39694</v>
      </c>
      <c r="B271" s="18">
        <v>23.130000000000003</v>
      </c>
      <c r="E271" s="28">
        <f t="shared" si="18"/>
        <v>3.7889994974071653E-2</v>
      </c>
      <c r="F271" s="28">
        <f t="shared" si="19"/>
        <v>2.7170821324706995E-2</v>
      </c>
      <c r="G271" s="28">
        <f t="shared" si="21"/>
        <v>4.767072949611267E-3</v>
      </c>
      <c r="H271" s="28">
        <f t="shared" si="22"/>
        <v>-2.4344571897737706E-2</v>
      </c>
      <c r="I271" s="28">
        <f t="shared" si="23"/>
        <v>-0.19925476602205</v>
      </c>
      <c r="J271" s="28">
        <f t="shared" si="20"/>
        <v>-1.071917364936468E-2</v>
      </c>
    </row>
    <row r="272" spans="1:10" x14ac:dyDescent="0.25">
      <c r="A272" s="19">
        <v>39701</v>
      </c>
      <c r="B272" s="18">
        <v>22.87</v>
      </c>
      <c r="E272" s="28">
        <f t="shared" si="18"/>
        <v>-1.1304468208658113E-2</v>
      </c>
      <c r="F272" s="28">
        <f t="shared" si="19"/>
        <v>2.658552676541347E-2</v>
      </c>
      <c r="G272" s="28">
        <f t="shared" si="21"/>
        <v>-6.102896012584751E-3</v>
      </c>
      <c r="H272" s="28">
        <f t="shared" si="22"/>
        <v>1.89809273801941E-2</v>
      </c>
      <c r="I272" s="28">
        <f t="shared" si="23"/>
        <v>-0.15558634063375523</v>
      </c>
      <c r="J272" s="28">
        <f t="shared" si="20"/>
        <v>3.7889994974071653E-2</v>
      </c>
    </row>
    <row r="273" spans="1:10" x14ac:dyDescent="0.25">
      <c r="A273" s="19">
        <v>39708</v>
      </c>
      <c r="B273" s="18">
        <v>21.03</v>
      </c>
      <c r="E273" s="28">
        <f t="shared" si="18"/>
        <v>-8.3876018320081319E-2</v>
      </c>
      <c r="F273" s="28">
        <f t="shared" si="19"/>
        <v>-9.5180486528739408E-2</v>
      </c>
      <c r="G273" s="28">
        <f t="shared" si="21"/>
        <v>-6.8009665204032524E-2</v>
      </c>
      <c r="H273" s="28">
        <f t="shared" si="22"/>
        <v>-0.10078515737590998</v>
      </c>
      <c r="I273" s="28">
        <f t="shared" si="23"/>
        <v>-0.23119474327756803</v>
      </c>
      <c r="J273" s="28">
        <f t="shared" si="20"/>
        <v>-1.1304468208658113E-2</v>
      </c>
    </row>
    <row r="274" spans="1:10" x14ac:dyDescent="0.25">
      <c r="A274" s="19">
        <v>39715</v>
      </c>
      <c r="B274" s="18">
        <v>22.970000000000002</v>
      </c>
      <c r="E274" s="28">
        <f t="shared" si="18"/>
        <v>8.8239026986398544E-2</v>
      </c>
      <c r="F274" s="28">
        <f t="shared" si="19"/>
        <v>4.3630086663170925E-3</v>
      </c>
      <c r="G274" s="28">
        <f t="shared" si="21"/>
        <v>3.0948535431730755E-2</v>
      </c>
      <c r="H274" s="28">
        <f t="shared" si="22"/>
        <v>1.5796730411128432E-2</v>
      </c>
      <c r="I274" s="28">
        <f t="shared" si="23"/>
        <v>-0.14897529804955564</v>
      </c>
      <c r="J274" s="28">
        <f t="shared" si="20"/>
        <v>-8.3876018320081319E-2</v>
      </c>
    </row>
    <row r="275" spans="1:10" x14ac:dyDescent="0.25">
      <c r="A275" s="19">
        <v>39722</v>
      </c>
      <c r="B275" s="18">
        <v>23.080000000000002</v>
      </c>
      <c r="E275" s="28">
        <f>LN(B275/B274)</f>
        <v>4.7774249388918841E-3</v>
      </c>
      <c r="F275" s="28">
        <f t="shared" si="19"/>
        <v>9.3016451925290469E-2</v>
      </c>
      <c r="G275" s="28">
        <f t="shared" si="21"/>
        <v>-2.164034603448993E-3</v>
      </c>
      <c r="H275" s="28">
        <f t="shared" si="22"/>
        <v>2.6030383461624297E-3</v>
      </c>
      <c r="I275" s="28">
        <f t="shared" si="23"/>
        <v>-0.11334415931453931</v>
      </c>
      <c r="J275" s="28">
        <f t="shared" si="20"/>
        <v>8.8239026986398544E-2</v>
      </c>
    </row>
    <row r="276" spans="1:10" x14ac:dyDescent="0.25">
      <c r="A276" s="19">
        <v>39729</v>
      </c>
      <c r="B276" s="18">
        <v>21.66</v>
      </c>
      <c r="E276" s="28">
        <f>LN(B276/B275)</f>
        <v>-6.3499200067054298E-2</v>
      </c>
      <c r="F276" s="28">
        <f>LN(B276/B274)</f>
        <v>-5.8721775128162478E-2</v>
      </c>
      <c r="G276" s="28">
        <f t="shared" si="21"/>
        <v>-5.4358766461845238E-2</v>
      </c>
      <c r="H276" s="28">
        <f t="shared" si="22"/>
        <v>-6.0461662474429981E-2</v>
      </c>
      <c r="I276" s="28">
        <f t="shared" si="23"/>
        <v>-0.14859510998265638</v>
      </c>
      <c r="J276" s="28">
        <f>E275</f>
        <v>4.7774249388918841E-3</v>
      </c>
    </row>
    <row r="277" spans="1:10" x14ac:dyDescent="0.25">
      <c r="A277" s="19">
        <v>39736</v>
      </c>
      <c r="B277" s="18">
        <v>21.68</v>
      </c>
      <c r="E277" s="28">
        <f>LN(B277/B276)</f>
        <v>9.2293499860089873E-4</v>
      </c>
      <c r="F277" s="28">
        <f>LN(B277/B275)</f>
        <v>-6.2576265068453402E-2</v>
      </c>
      <c r="G277" s="28">
        <f t="shared" si="21"/>
        <v>3.0440186856836894E-2</v>
      </c>
      <c r="H277" s="28">
        <f t="shared" si="22"/>
        <v>-3.7569478347195484E-2</v>
      </c>
      <c r="I277" s="28">
        <f t="shared" si="23"/>
        <v>-0.12879232116475281</v>
      </c>
      <c r="J277" s="28">
        <f>E276</f>
        <v>-6.3499200067054298E-2</v>
      </c>
    </row>
    <row r="278" spans="1:10" x14ac:dyDescent="0.25">
      <c r="A278" s="21">
        <v>39743</v>
      </c>
      <c r="B278" s="15">
        <v>20.95</v>
      </c>
      <c r="E278" s="29">
        <f>LN(B278/B277)</f>
        <v>-3.4251530203298797E-2</v>
      </c>
      <c r="F278" s="29">
        <f>LN(B278/B276)</f>
        <v>-3.3328595204697838E-2</v>
      </c>
      <c r="G278" s="29">
        <f>LN(B278/B274)</f>
        <v>-9.2050370332860232E-2</v>
      </c>
      <c r="H278" s="29">
        <f t="shared" si="22"/>
        <v>-6.1101834901129574E-2</v>
      </c>
      <c r="I278" s="29">
        <f t="shared" si="23"/>
        <v>-0.14007319412846267</v>
      </c>
      <c r="J278" s="29">
        <f>E277</f>
        <v>9.2293499860089873E-4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1028" r:id="rId4">
          <objectPr defaultSize="0" autoPict="0" r:id="rId5">
            <anchor moveWithCells="1" sizeWithCells="1">
              <from>
                <xdr:col>11</xdr:col>
                <xdr:colOff>0</xdr:colOff>
                <xdr:row>23</xdr:row>
                <xdr:rowOff>114300</xdr:rowOff>
              </from>
              <to>
                <xdr:col>16</xdr:col>
                <xdr:colOff>152400</xdr:colOff>
                <xdr:row>25</xdr:row>
                <xdr:rowOff>142875</xdr:rowOff>
              </to>
            </anchor>
          </objectPr>
        </oleObject>
      </mc:Choice>
      <mc:Fallback>
        <oleObject progId="Equation.3" shapeId="102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regressione</vt:lpstr>
      <vt:lpstr>dati</vt:lpstr>
    </vt:vector>
  </TitlesOfParts>
  <Company>Università degli Studi di Macerata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Pampurini</dc:creator>
  <cp:lastModifiedBy>utente</cp:lastModifiedBy>
  <dcterms:created xsi:type="dcterms:W3CDTF">2010-09-29T09:37:41Z</dcterms:created>
  <dcterms:modified xsi:type="dcterms:W3CDTF">2012-10-24T19:37:08Z</dcterms:modified>
</cp:coreProperties>
</file>